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DL Shared\Projects\Aeroport Cluj\Asociatia Aeroporturilor din Romania\_ongoing\20260202\"/>
    </mc:Choice>
  </mc:AlternateContent>
  <xr:revisionPtr revIDLastSave="0" documentId="13_ncr:1_{D709205E-AFD4-4A70-A6E9-EB90FB970378}" xr6:coauthVersionLast="47" xr6:coauthVersionMax="47" xr10:uidLastSave="{00000000-0000-0000-0000-000000000000}"/>
  <bookViews>
    <workbookView xWindow="-108" yWindow="-108" windowWidth="23256" windowHeight="12576" firstSheet="4" activeTab="6" xr2:uid="{89AEE96F-A022-4B10-88F3-3F15BFC9DBFD}"/>
  </bookViews>
  <sheets>
    <sheet name="Traficul de pasageri " sheetId="1" r:id="rId1"/>
    <sheet name="Miscari Aeronave" sheetId="3" r:id="rId2"/>
    <sheet name="Zboruri interne - comparativ   " sheetId="14" r:id="rId3"/>
    <sheet name="Zboruri externe" sheetId="15" r:id="rId4"/>
    <sheet name="Schengen" sheetId="16" r:id="rId5"/>
    <sheet name="Non Schengen" sheetId="17" r:id="rId6"/>
    <sheet name="Traficul de marfă " sheetId="19" r:id="rId7"/>
    <sheet name="Comp pax 2019-2025" sheetId="10" r:id="rId8"/>
    <sheet name="Comp pax 2024-2025" sheetId="18" r:id="rId9"/>
  </sheets>
  <externalReferences>
    <externalReference r:id="rId10"/>
  </externalReferences>
  <definedNames>
    <definedName name="_xlnm._FilterDatabase" localSheetId="1" hidden="1">'Miscari Aeronave'!$A$5:$B$22</definedName>
    <definedName name="_xlnm._FilterDatabase" localSheetId="0" hidden="1">'Traficul de pasageri '!$A$5:$B$21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9" l="1"/>
  <c r="C55" i="16"/>
  <c r="B55" i="16"/>
  <c r="C57" i="14"/>
  <c r="B57" i="14"/>
  <c r="B22" i="3"/>
  <c r="G4" i="18"/>
  <c r="E4" i="18"/>
  <c r="B22" i="17" l="1"/>
  <c r="B22" i="16"/>
  <c r="B22" i="15"/>
  <c r="B22" i="14"/>
  <c r="G4" i="10"/>
  <c r="B22" i="1"/>
  <c r="E4" i="10" l="1"/>
</calcChain>
</file>

<file path=xl/sharedStrings.xml><?xml version="1.0" encoding="utf-8"?>
<sst xmlns="http://schemas.openxmlformats.org/spreadsheetml/2006/main" count="205" uniqueCount="39">
  <si>
    <t>Otopeni</t>
  </si>
  <si>
    <t>Cluj</t>
  </si>
  <si>
    <t>Iași</t>
  </si>
  <si>
    <t>Timișoara</t>
  </si>
  <si>
    <t>Bacău</t>
  </si>
  <si>
    <t>Suceava</t>
  </si>
  <si>
    <t>Sibiu</t>
  </si>
  <si>
    <t>Oradea</t>
  </si>
  <si>
    <t>Maramureș</t>
  </si>
  <si>
    <t>Arad</t>
  </si>
  <si>
    <t>Tulcea</t>
  </si>
  <si>
    <t>Băneasa</t>
  </si>
  <si>
    <t>Craiova</t>
  </si>
  <si>
    <t>Satu Mare</t>
  </si>
  <si>
    <t>Târgu Mureș</t>
  </si>
  <si>
    <t xml:space="preserve"> </t>
  </si>
  <si>
    <t>Total</t>
  </si>
  <si>
    <t>Constanța</t>
  </si>
  <si>
    <t>Brașov</t>
  </si>
  <si>
    <t>ANUL 2019</t>
  </si>
  <si>
    <t>ANUL 2025</t>
  </si>
  <si>
    <t>ANUL 2024</t>
  </si>
  <si>
    <t>COMPARAȚIE TRAFIC DE PASAGERI PE AEROPORTURILE DIN ROMÂNIA 2019 - 2025</t>
  </si>
  <si>
    <t>COMPARAȚIE TRAFIC DE PASAGERI PE AEROPORTURILE DIN ROMÂNIA 2024 - 2025</t>
  </si>
  <si>
    <t>Aeroport</t>
  </si>
  <si>
    <t>Trafic</t>
  </si>
  <si>
    <t>Numărul de mișcări aeronave pe aeroporturile din România în anul 2025</t>
  </si>
  <si>
    <t>Traficul de pasageri pe aeroporturile din România în anul 2025</t>
  </si>
  <si>
    <t xml:space="preserve">Traficul de pasageri pe zborurile interne pe aeroporturile din România în anul 2025 </t>
  </si>
  <si>
    <t>Traficul de pasageri pe zborurile externe pe aeroporturile din România în anul 2025</t>
  </si>
  <si>
    <t>Trafic Intern</t>
  </si>
  <si>
    <t>Trafic extern</t>
  </si>
  <si>
    <t>Comparativ - Traficul de pasageri pe cursele interne / externe pe aeroporturile din România 2025</t>
  </si>
  <si>
    <t>Traficul de pasageri înregistrați pe destinațiile din Zona Schengen pe aeroporturile din România în anul 2025</t>
  </si>
  <si>
    <t>Traficul de pasageri înregistrați pe destinațiile Non Schengen pe aeroporturile din România în anul 2025</t>
  </si>
  <si>
    <t>Trafic Schengen</t>
  </si>
  <si>
    <t>Trafic Non Schengen</t>
  </si>
  <si>
    <t>Traficul de marfă (în tone) pe aeroporturile din România în anul 2025</t>
  </si>
  <si>
    <t xml:space="preserve">Trafic marfă (în tone)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</si>
</sst>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0" tint="-0.14999847407452621"/>
      </patternFill>
    </fill>
  </fills>
  <borders count="5">
    <border>
      <left/>
      <right/>
      <top/>
      <bottom/>
      <diagonal/>
    </border>
    <border>
      <left/>
      <right style="thin">
        <color theme="6"/>
      </right>
      <top/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2" borderId="0" applyNumberFormat="0" applyBorder="0" applyAlignment="0" applyProtection="0"/>
  </cellStyleXfs>
  <cellXfs count="36">
    <xf numFmtId="0" fontId="0" fillId="0" borderId="0" xfId="0"/>
    <xf numFmtId="3" fontId="0" fillId="0" borderId="0" xfId="0" applyNumberFormat="1"/>
    <xf numFmtId="0" fontId="3" fillId="0" borderId="0" xfId="0" applyFont="1"/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/>
    <xf numFmtId="10" fontId="0" fillId="0" borderId="0" xfId="1" applyNumberFormat="1" applyFont="1"/>
    <xf numFmtId="0" fontId="2" fillId="2" borderId="0" xfId="3" applyFont="1"/>
    <xf numFmtId="3" fontId="2" fillId="2" borderId="0" xfId="3" applyNumberFormat="1" applyFont="1"/>
    <xf numFmtId="3" fontId="1" fillId="0" borderId="0" xfId="3" applyNumberFormat="1" applyFill="1"/>
    <xf numFmtId="10" fontId="0" fillId="0" borderId="0" xfId="0" applyNumberFormat="1"/>
    <xf numFmtId="3" fontId="5" fillId="0" borderId="0" xfId="2" applyNumberFormat="1" applyFont="1"/>
    <xf numFmtId="49" fontId="5" fillId="0" borderId="0" xfId="0" applyNumberFormat="1" applyFont="1"/>
    <xf numFmtId="3" fontId="5" fillId="0" borderId="0" xfId="0" applyNumberFormat="1" applyFont="1"/>
    <xf numFmtId="10" fontId="6" fillId="0" borderId="0" xfId="1" applyNumberFormat="1" applyFont="1"/>
    <xf numFmtId="0" fontId="6" fillId="0" borderId="0" xfId="0" applyFont="1"/>
    <xf numFmtId="10" fontId="6" fillId="0" borderId="0" xfId="0" applyNumberFormat="1" applyFont="1"/>
    <xf numFmtId="3" fontId="2" fillId="3" borderId="0" xfId="0" applyNumberFormat="1" applyFont="1" applyFill="1"/>
    <xf numFmtId="0" fontId="2" fillId="3" borderId="0" xfId="3" applyFont="1" applyFill="1"/>
    <xf numFmtId="3" fontId="7" fillId="0" borderId="0" xfId="0" applyNumberFormat="1" applyFont="1"/>
    <xf numFmtId="0" fontId="8" fillId="0" borderId="0" xfId="0" applyFont="1"/>
    <xf numFmtId="3" fontId="0" fillId="0" borderId="1" xfId="0" applyNumberFormat="1" applyBorder="1"/>
    <xf numFmtId="0" fontId="0" fillId="5" borderId="2" xfId="0" applyFill="1" applyBorder="1"/>
    <xf numFmtId="3" fontId="0" fillId="5" borderId="3" xfId="0" applyNumberFormat="1" applyFill="1" applyBorder="1"/>
    <xf numFmtId="3" fontId="0" fillId="5" borderId="2" xfId="0" applyNumberFormat="1" applyFill="1" applyBorder="1"/>
    <xf numFmtId="3" fontId="0" fillId="4" borderId="0" xfId="3" applyNumberFormat="1" applyFont="1" applyFill="1"/>
    <xf numFmtId="3" fontId="0" fillId="4" borderId="0" xfId="0" applyNumberFormat="1" applyFill="1"/>
    <xf numFmtId="3" fontId="0" fillId="6" borderId="0" xfId="0" applyNumberFormat="1" applyFill="1"/>
    <xf numFmtId="3" fontId="7" fillId="6" borderId="0" xfId="0" applyNumberFormat="1" applyFont="1" applyFill="1"/>
    <xf numFmtId="0" fontId="9" fillId="0" borderId="0" xfId="0" applyFont="1" applyAlignment="1">
      <alignment horizontal="left" vertical="center" wrapText="1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2" fontId="7" fillId="0" borderId="0" xfId="0" applyNumberFormat="1" applyFont="1"/>
    <xf numFmtId="0" fontId="2" fillId="3" borderId="0" xfId="0" applyFont="1" applyFill="1"/>
    <xf numFmtId="2" fontId="2" fillId="3" borderId="0" xfId="0" applyNumberFormat="1" applyFont="1" applyFill="1"/>
    <xf numFmtId="0" fontId="10" fillId="0" borderId="4" xfId="0" applyFont="1" applyBorder="1" applyAlignment="1">
      <alignment horizontal="center" vertical="center"/>
    </xf>
  </cellXfs>
  <cellStyles count="4">
    <cellStyle name="60% - Accent5" xfId="3" builtinId="48"/>
    <cellStyle name="Normal" xfId="0" builtinId="0"/>
    <cellStyle name="Normal 3" xfId="2" xr:uid="{2CE8A5CA-47B0-4244-B337-0B624616EDF2}"/>
    <cellStyle name="Percent" xfId="1" builtinId="5"/>
  </cellStyles>
  <dxfs count="16">
    <dxf>
      <numFmt numFmtId="2" formatCode="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6"/>
        </top>
        <bottom/>
        <vertical/>
        <horizontal/>
      </border>
    </dxf>
    <dxf>
      <numFmt numFmtId="3" formatCode="#,##0"/>
      <fill>
        <patternFill patternType="solid">
          <fgColor indexed="64"/>
          <bgColor theme="2"/>
        </patternFill>
      </fill>
      <border diagonalUp="0" diagonalDown="0" outline="0">
        <left/>
        <right style="thin">
          <color theme="6"/>
        </right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border diagonalUp="0" diagonalDown="0" outline="0">
        <left/>
        <right style="thin">
          <color theme="6"/>
        </right>
        <top style="thin">
          <color theme="6"/>
        </top>
        <bottom/>
      </border>
    </dxf>
    <dxf>
      <fill>
        <patternFill patternType="solid">
          <fgColor indexed="64"/>
          <bgColor theme="2"/>
        </patternFill>
      </fill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6"/>
        </top>
        <bottom/>
        <vertical/>
        <horizontal/>
      </border>
    </dxf>
    <dxf>
      <fill>
        <patternFill patternType="solid">
          <fgColor indexed="64"/>
          <bgColor theme="2"/>
        </patternFill>
      </fill>
    </dxf>
    <dxf>
      <border outline="0">
        <left style="thin">
          <color theme="6"/>
        </left>
        <right style="thin">
          <color theme="6"/>
        </right>
        <top style="thin">
          <color theme="6"/>
        </top>
      </border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  <a:p>
            <a:pPr>
              <a:defRPr/>
            </a:pPr>
            <a:r>
              <a:rPr lang="ro-RO"/>
              <a:t>Traficul de pasageri pe aeroporturile din România în </a:t>
            </a:r>
            <a:r>
              <a:rPr lang="en-US"/>
              <a:t>a</a:t>
            </a:r>
            <a:r>
              <a:rPr lang="ro-RO"/>
              <a:t>nul </a:t>
            </a:r>
            <a:r>
              <a:rPr lang="en-US"/>
              <a:t>2025</a:t>
            </a:r>
            <a:endParaRPr lang="ro-RO"/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32327720186189107"/>
          <c:y val="5.555044557483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9.1069644940215799E-2"/>
          <c:y val="0.22436258112281185"/>
          <c:w val="0.8731430446194226"/>
          <c:h val="0.62342539874823344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'Traficul de pasageri 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Suceava</c:v>
                </c:pt>
                <c:pt idx="5">
                  <c:v>Sibiu</c:v>
                </c:pt>
                <c:pt idx="6">
                  <c:v>Băneasa</c:v>
                </c:pt>
                <c:pt idx="7">
                  <c:v>Craiova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Constanța</c:v>
                </c:pt>
                <c:pt idx="13">
                  <c:v>Maramureș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'Traficul de pasageri '!$B$5:$B$21</c:f>
              <c:numCache>
                <c:formatCode>#,##0</c:formatCode>
                <c:ptCount val="17"/>
                <c:pt idx="0">
                  <c:v>17001578</c:v>
                </c:pt>
                <c:pt idx="1">
                  <c:v>3582134</c:v>
                </c:pt>
                <c:pt idx="2">
                  <c:v>2244156</c:v>
                </c:pt>
                <c:pt idx="3">
                  <c:v>1458098</c:v>
                </c:pt>
                <c:pt idx="4">
                  <c:v>769408</c:v>
                </c:pt>
                <c:pt idx="5">
                  <c:v>694805</c:v>
                </c:pt>
                <c:pt idx="6">
                  <c:v>694718</c:v>
                </c:pt>
                <c:pt idx="7">
                  <c:v>578701</c:v>
                </c:pt>
                <c:pt idx="8">
                  <c:v>451036</c:v>
                </c:pt>
                <c:pt idx="9">
                  <c:v>337353</c:v>
                </c:pt>
                <c:pt idx="10">
                  <c:v>256945</c:v>
                </c:pt>
                <c:pt idx="11">
                  <c:v>153264</c:v>
                </c:pt>
                <c:pt idx="12">
                  <c:v>119426</c:v>
                </c:pt>
                <c:pt idx="13">
                  <c:v>94226</c:v>
                </c:pt>
                <c:pt idx="14">
                  <c:v>94110</c:v>
                </c:pt>
                <c:pt idx="15">
                  <c:v>8925</c:v>
                </c:pt>
                <c:pt idx="16">
                  <c:v>8173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2-4F0F-829E-57C054A7DD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17479791"/>
        <c:axId val="1817480207"/>
      </c:barChart>
      <c:catAx>
        <c:axId val="181747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80207"/>
        <c:crosses val="autoZero"/>
        <c:auto val="1"/>
        <c:lblAlgn val="ctr"/>
        <c:lblOffset val="100"/>
        <c:noMultiLvlLbl val="0"/>
      </c:catAx>
      <c:valAx>
        <c:axId val="1817480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74797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rPr>
              <a:t>COMPARAȚIE TRAFIC DE PASAGERI PE AEROPORTURILE DIN ROMÂNIA 2019 - 2025</a:t>
            </a:r>
          </a:p>
        </c:rich>
      </c:tx>
      <c:layout>
        <c:manualLayout>
          <c:xMode val="edge"/>
          <c:yMode val="edge"/>
          <c:x val="0.14324690750295296"/>
          <c:y val="5.3395627353161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6887639592413"/>
          <c:y val="0.16898696506774316"/>
          <c:w val="0.81961715422687964"/>
          <c:h val="0.7732754127706670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'Comp pax 2019-2025'!$C$2</c:f>
              <c:strCache>
                <c:ptCount val="1"/>
                <c:pt idx="0">
                  <c:v>COMPARAȚIE TRAFIC DE PASAGERI PE AEROPORTURILE DIN ROMÂNIA 2019 - 2025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6542682020928825E-2"/>
                  <c:y val="-0.3257203282489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7-4457-8094-83002CD4D8F7}"/>
                </c:ext>
              </c:extLst>
            </c:dLbl>
            <c:dLbl>
              <c:idx val="1"/>
              <c:layout>
                <c:manualLayout>
                  <c:x val="6.3529535264288492E-2"/>
                  <c:y val="-0.3731782579598255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07-4457-8094-83002CD4D8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 pax 2019-2025'!$B$3:$B$4</c:f>
              <c:strCache>
                <c:ptCount val="2"/>
                <c:pt idx="0">
                  <c:v>ANUL 2019</c:v>
                </c:pt>
                <c:pt idx="1">
                  <c:v>ANUL 2025</c:v>
                </c:pt>
              </c:strCache>
            </c:strRef>
          </c:cat>
          <c:val>
            <c:numRef>
              <c:f>'Comp pax 2019-2025'!$C$3:$C$4</c:f>
              <c:numCache>
                <c:formatCode>#,##0</c:formatCode>
                <c:ptCount val="2"/>
                <c:pt idx="0">
                  <c:v>23234580</c:v>
                </c:pt>
                <c:pt idx="1">
                  <c:v>28547056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7-4457-8094-83002CD4D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88941696"/>
        <c:axId val="1588942176"/>
        <c:axId val="0"/>
      </c:bar3DChart>
      <c:catAx>
        <c:axId val="158894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8942176"/>
        <c:crosses val="autoZero"/>
        <c:auto val="1"/>
        <c:lblAlgn val="ctr"/>
        <c:lblOffset val="100"/>
        <c:noMultiLvlLbl val="0"/>
      </c:catAx>
      <c:valAx>
        <c:axId val="158894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8941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r>
              <a:rPr lang="en-US"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rPr>
              <a:t>COMPARAȚIE TRAFIC DE PASAGERI PE AEROPORTURILE DIN</a:t>
            </a:r>
            <a:endParaRPr lang="ro-RO">
              <a:solidFill>
                <a:srgbClr val="002060"/>
              </a:solidFill>
              <a:latin typeface="+mn-lt"/>
              <a:cs typeface="Times New Roman" panose="02020603050405020304" pitchFamily="18" charset="0"/>
            </a:endParaRPr>
          </a:p>
          <a:p>
            <a:pPr>
              <a:defRPr>
                <a:solidFill>
                  <a:srgbClr val="002060"/>
                </a:solidFill>
                <a:cs typeface="Times New Roman" panose="02020603050405020304" pitchFamily="18" charset="0"/>
              </a:defRPr>
            </a:pPr>
            <a:r>
              <a:rPr lang="en-US"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rPr>
              <a:t> ROMÂNIA</a:t>
            </a:r>
            <a:r>
              <a:rPr lang="en-US" baseline="0"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rPr>
              <a:t> </a:t>
            </a:r>
            <a:r>
              <a:rPr lang="en-US">
                <a:solidFill>
                  <a:srgbClr val="002060"/>
                </a:solidFill>
                <a:latin typeface="+mn-lt"/>
                <a:cs typeface="Times New Roman" panose="02020603050405020304" pitchFamily="18" charset="0"/>
              </a:rPr>
              <a:t>2024 - 2025</a:t>
            </a:r>
          </a:p>
        </c:rich>
      </c:tx>
      <c:layout>
        <c:manualLayout>
          <c:xMode val="edge"/>
          <c:yMode val="edge"/>
          <c:x val="0.15775395167750236"/>
          <c:y val="5.9819932500083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Times New Roman" panose="02020603050405020304" pitchFamily="18" charset="0"/>
            </a:defRPr>
          </a:pPr>
          <a:endParaRPr lang="ro-R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54481789930256"/>
          <c:y val="0.19851858098493991"/>
          <c:w val="0.77673692173148889"/>
          <c:h val="0.70046866978853428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5.427133897152709E-2"/>
                  <c:y val="-0.318270607227887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A-48B8-999B-01CF5833F39E}"/>
                </c:ext>
              </c:extLst>
            </c:dLbl>
            <c:dLbl>
              <c:idx val="1"/>
              <c:layout>
                <c:manualLayout>
                  <c:x val="5.5272326585093574E-2"/>
                  <c:y val="-0.34820513484188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A-48B8-999B-01CF5833F3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'Comp pax 2024-2025'!$B$3:$B$4</c:f>
              <c:strCache>
                <c:ptCount val="2"/>
                <c:pt idx="0">
                  <c:v>ANUL 2024</c:v>
                </c:pt>
                <c:pt idx="1">
                  <c:v>ANUL 2025</c:v>
                </c:pt>
              </c:strCache>
            </c:strRef>
          </c:cat>
          <c:val>
            <c:numRef>
              <c:f>'Comp pax 2024-2025'!$C$3:$C$4</c:f>
              <c:numCache>
                <c:formatCode>#,##0</c:formatCode>
                <c:ptCount val="2"/>
                <c:pt idx="0">
                  <c:v>26033372</c:v>
                </c:pt>
                <c:pt idx="1">
                  <c:v>28547056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A-48B8-999B-01CF5833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box"/>
        <c:axId val="1588899456"/>
        <c:axId val="1588900896"/>
        <c:axId val="0"/>
      </c:bar3DChart>
      <c:catAx>
        <c:axId val="158889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8900896"/>
        <c:crosses val="autoZero"/>
        <c:auto val="1"/>
        <c:lblAlgn val="ctr"/>
        <c:lblOffset val="100"/>
        <c:noMultiLvlLbl val="0"/>
      </c:catAx>
      <c:valAx>
        <c:axId val="1588900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8889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Numărul de mișcări aeronave pe aeroporturile din România î</a:t>
            </a:r>
            <a:r>
              <a:rPr lang="en-US"/>
              <a:t>n anul 202</a:t>
            </a:r>
            <a:r>
              <a:rPr lang="ro-RO"/>
              <a:t>5</a:t>
            </a:r>
          </a:p>
          <a:p>
            <a:pPr>
              <a:defRPr/>
            </a:pPr>
            <a:endParaRPr lang="en-US"/>
          </a:p>
        </c:rich>
      </c:tx>
      <c:layout>
        <c:manualLayout>
          <c:xMode val="edge"/>
          <c:yMode val="edge"/>
          <c:x val="0.26239933790010367"/>
          <c:y val="4.84432065995315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1255926357458602E-2"/>
          <c:y val="0.19612334801762116"/>
          <c:w val="0.91905789019082218"/>
          <c:h val="0.6560180669510854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3"/>
              <c:layout>
                <c:manualLayout>
                  <c:x val="-1.1101859561476548E-3"/>
                  <c:y val="3.62811791383219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1-4D3E-BAA2-C024B7F70275}"/>
                </c:ext>
              </c:extLst>
            </c:dLbl>
            <c:dLbl>
              <c:idx val="4"/>
              <c:layout>
                <c:manualLayout>
                  <c:x val="0"/>
                  <c:y val="9.1991358223079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E1-4D3E-BAA2-C024B7F7027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'Miscari Aeronave'!$A$5:$A$21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Craiova</c:v>
                </c:pt>
                <c:pt idx="7">
                  <c:v>Suceava</c:v>
                </c:pt>
                <c:pt idx="8">
                  <c:v>Constanța</c:v>
                </c:pt>
                <c:pt idx="9">
                  <c:v>Oradea</c:v>
                </c:pt>
                <c:pt idx="10">
                  <c:v>Bacău</c:v>
                </c:pt>
                <c:pt idx="11">
                  <c:v>Brașov</c:v>
                </c:pt>
                <c:pt idx="12">
                  <c:v>Arad</c:v>
                </c:pt>
                <c:pt idx="13">
                  <c:v>Târgu Mureș</c:v>
                </c:pt>
                <c:pt idx="14">
                  <c:v>Maramureș</c:v>
                </c:pt>
                <c:pt idx="15">
                  <c:v>Satu Mare</c:v>
                </c:pt>
                <c:pt idx="16">
                  <c:v>Tulcea</c:v>
                </c:pt>
              </c:strCache>
            </c:strRef>
          </c:cat>
          <c:val>
            <c:numRef>
              <c:f>'Miscari Aeronave'!$B$5:$B$21</c:f>
              <c:numCache>
                <c:formatCode>#,##0</c:formatCode>
                <c:ptCount val="17"/>
                <c:pt idx="0">
                  <c:v>127736</c:v>
                </c:pt>
                <c:pt idx="1">
                  <c:v>30040</c:v>
                </c:pt>
                <c:pt idx="2">
                  <c:v>17095</c:v>
                </c:pt>
                <c:pt idx="3">
                  <c:v>16332</c:v>
                </c:pt>
                <c:pt idx="4">
                  <c:v>14989</c:v>
                </c:pt>
                <c:pt idx="5">
                  <c:v>7733</c:v>
                </c:pt>
                <c:pt idx="6">
                  <c:v>7320</c:v>
                </c:pt>
                <c:pt idx="7">
                  <c:v>7052</c:v>
                </c:pt>
                <c:pt idx="8">
                  <c:v>6506</c:v>
                </c:pt>
                <c:pt idx="9">
                  <c:v>4283</c:v>
                </c:pt>
                <c:pt idx="10">
                  <c:v>4016</c:v>
                </c:pt>
                <c:pt idx="11">
                  <c:v>3496</c:v>
                </c:pt>
                <c:pt idx="12">
                  <c:v>3071</c:v>
                </c:pt>
                <c:pt idx="13">
                  <c:v>1513</c:v>
                </c:pt>
                <c:pt idx="14">
                  <c:v>1223</c:v>
                </c:pt>
                <c:pt idx="15">
                  <c:v>1198</c:v>
                </c:pt>
                <c:pt idx="16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1-476F-BB7B-1055DE9B79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682395263"/>
        <c:axId val="1682397759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2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2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'Miscari Aeronave'!$A$5:$A$21</c15:sqref>
                        </c15:formulaRef>
                      </c:ext>
                    </c:extLst>
                    <c:strCache>
                      <c:ptCount val="17"/>
                      <c:pt idx="0">
                        <c:v>Otopeni</c:v>
                      </c:pt>
                      <c:pt idx="1">
                        <c:v>Cluj</c:v>
                      </c:pt>
                      <c:pt idx="2">
                        <c:v>Iași</c:v>
                      </c:pt>
                      <c:pt idx="3">
                        <c:v>Timișoara</c:v>
                      </c:pt>
                      <c:pt idx="4">
                        <c:v>Băneasa</c:v>
                      </c:pt>
                      <c:pt idx="5">
                        <c:v>Sibiu</c:v>
                      </c:pt>
                      <c:pt idx="6">
                        <c:v>Craiova</c:v>
                      </c:pt>
                      <c:pt idx="7">
                        <c:v>Suceava</c:v>
                      </c:pt>
                      <c:pt idx="8">
                        <c:v>Constanța</c:v>
                      </c:pt>
                      <c:pt idx="9">
                        <c:v>Oradea</c:v>
                      </c:pt>
                      <c:pt idx="10">
                        <c:v>Bacău</c:v>
                      </c:pt>
                      <c:pt idx="11">
                        <c:v>Brașov</c:v>
                      </c:pt>
                      <c:pt idx="12">
                        <c:v>Arad</c:v>
                      </c:pt>
                      <c:pt idx="13">
                        <c:v>Târgu Mureș</c:v>
                      </c:pt>
                      <c:pt idx="14">
                        <c:v>Maramureș</c:v>
                      </c:pt>
                      <c:pt idx="15">
                        <c:v>Satu Mare</c:v>
                      </c:pt>
                      <c:pt idx="16">
                        <c:v>Tulcea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'Miscari Aeronave'!$C$5:$C$21</c15:sqref>
                        </c15:formulaRef>
                      </c:ext>
                    </c:extLst>
                    <c:numCache>
                      <c:formatCode>General</c:formatCode>
                      <c:ptCount val="1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E861-476F-BB7B-1055DE9B79A6}"/>
                  </c:ext>
                </c:extLst>
              </c15:ser>
            </c15:filteredBarSeries>
          </c:ext>
        </c:extLst>
      </c:barChart>
      <c:catAx>
        <c:axId val="168239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7759"/>
        <c:crosses val="autoZero"/>
        <c:auto val="1"/>
        <c:lblAlgn val="ctr"/>
        <c:lblOffset val="100"/>
        <c:noMultiLvlLbl val="0"/>
      </c:catAx>
      <c:valAx>
        <c:axId val="1682397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2395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Traficul de pasageri pe zborurile interne</a:t>
            </a:r>
            <a:r>
              <a:rPr lang="ro-RO"/>
              <a:t> pe aeroporturile din România în </a:t>
            </a:r>
            <a:r>
              <a:rPr lang="en-US"/>
              <a:t>anul </a:t>
            </a:r>
            <a:r>
              <a:rPr lang="ro-RO"/>
              <a:t>2025</a:t>
            </a:r>
            <a:r>
              <a:rPr lang="en-US"/>
              <a:t> </a:t>
            </a:r>
            <a:endParaRPr lang="ro-RO"/>
          </a:p>
        </c:rich>
      </c:tx>
      <c:layout>
        <c:manualLayout>
          <c:xMode val="edge"/>
          <c:yMode val="edge"/>
          <c:x val="0.21376731554389033"/>
          <c:y val="4.6109470691163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1510790494706197E-2"/>
          <c:y val="0.13967406707964033"/>
          <c:w val="0.88915819896080683"/>
          <c:h val="0.73490551055656217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6.526349132545327E-3"/>
                  <c:y val="-2.06978491874647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9F9-47B3-9D72-EF0862D08B31}"/>
                </c:ext>
              </c:extLst>
            </c:dLbl>
            <c:dLbl>
              <c:idx val="2"/>
              <c:layout>
                <c:manualLayout>
                  <c:x val="8.0280970754969712E-3"/>
                  <c:y val="-6.9504772113736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B7-4880-B942-CF2041B5F6B7}"/>
                </c:ext>
              </c:extLst>
            </c:dLbl>
            <c:dLbl>
              <c:idx val="3"/>
              <c:layout>
                <c:manualLayout>
                  <c:x val="6.5263491325453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7-4880-B942-CF2041B5F6B7}"/>
                </c:ext>
              </c:extLst>
            </c:dLbl>
            <c:dLbl>
              <c:idx val="4"/>
              <c:layout>
                <c:manualLayout>
                  <c:x val="2.6106424301698631E-3"/>
                  <c:y val="-4.280548378144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BB-425E-AE02-058339A4950A}"/>
                </c:ext>
              </c:extLst>
            </c:dLbl>
            <c:dLbl>
              <c:idx val="5"/>
              <c:layout>
                <c:manualLayout>
                  <c:x val="4.014048537748467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8F-40C0-A250-12BBE7E4732D}"/>
                </c:ext>
              </c:extLst>
            </c:dLbl>
            <c:dLbl>
              <c:idx val="6"/>
              <c:layout>
                <c:manualLayout>
                  <c:x val="6.6900808962474375E-3"/>
                  <c:y val="-8.494929568638777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0B-48B5-AB83-711C640A7D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'Zboruri interne - comparativ   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Brașov</c:v>
                </c:pt>
                <c:pt idx="9">
                  <c:v>Băneasa</c:v>
                </c:pt>
                <c:pt idx="10">
                  <c:v>Craiova</c:v>
                </c:pt>
                <c:pt idx="11">
                  <c:v>Arad</c:v>
                </c:pt>
                <c:pt idx="12">
                  <c:v>Bacău</c:v>
                </c:pt>
                <c:pt idx="13">
                  <c:v>Constanța</c:v>
                </c:pt>
                <c:pt idx="14">
                  <c:v>Sibiu</c:v>
                </c:pt>
                <c:pt idx="15">
                  <c:v>Tulcea</c:v>
                </c:pt>
                <c:pt idx="16">
                  <c:v>Târgu Mureș</c:v>
                </c:pt>
              </c:strCache>
            </c:strRef>
          </c:cat>
          <c:val>
            <c:numRef>
              <c:f>'Zboruri interne - comparativ   '!$B$5:$B$21</c:f>
              <c:numCache>
                <c:formatCode>#,##0</c:formatCode>
                <c:ptCount val="17"/>
                <c:pt idx="0">
                  <c:v>998892</c:v>
                </c:pt>
                <c:pt idx="1">
                  <c:v>367561</c:v>
                </c:pt>
                <c:pt idx="2">
                  <c:v>262367</c:v>
                </c:pt>
                <c:pt idx="3">
                  <c:v>174043</c:v>
                </c:pt>
                <c:pt idx="4">
                  <c:v>121129</c:v>
                </c:pt>
                <c:pt idx="5">
                  <c:v>48365</c:v>
                </c:pt>
                <c:pt idx="6">
                  <c:v>23772</c:v>
                </c:pt>
                <c:pt idx="7">
                  <c:v>7545</c:v>
                </c:pt>
                <c:pt idx="8">
                  <c:v>938</c:v>
                </c:pt>
                <c:pt idx="9">
                  <c:v>931</c:v>
                </c:pt>
                <c:pt idx="10">
                  <c:v>833</c:v>
                </c:pt>
                <c:pt idx="11">
                  <c:v>636</c:v>
                </c:pt>
                <c:pt idx="12">
                  <c:v>591</c:v>
                </c:pt>
                <c:pt idx="13">
                  <c:v>413</c:v>
                </c:pt>
                <c:pt idx="14">
                  <c:v>320</c:v>
                </c:pt>
                <c:pt idx="15">
                  <c:v>170</c:v>
                </c:pt>
                <c:pt idx="1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9E-4BE0-A0F3-26B9BD070B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45881151"/>
        <c:axId val="1045881631"/>
      </c:barChart>
      <c:catAx>
        <c:axId val="104588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881631"/>
        <c:crosses val="autoZero"/>
        <c:auto val="1"/>
        <c:lblAlgn val="ctr"/>
        <c:lblOffset val="100"/>
        <c:noMultiLvlLbl val="0"/>
      </c:catAx>
      <c:valAx>
        <c:axId val="104588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88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Comparativ - Traficul de pasageri pe cursele interne / externe pe aeroporturile din România 2025</a:t>
            </a:r>
          </a:p>
        </c:rich>
      </c:tx>
      <c:layout>
        <c:manualLayout>
          <c:xMode val="edge"/>
          <c:yMode val="edge"/>
          <c:x val="0.15283200352867704"/>
          <c:y val="6.4588598708228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116341530520001E-2"/>
          <c:y val="0.2086001676075242"/>
          <c:w val="0.8996313012870063"/>
          <c:h val="0.557274896240328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'Zboruri interne - comparativ   '!$B$39</c:f>
              <c:strCache>
                <c:ptCount val="1"/>
                <c:pt idx="0">
                  <c:v>Trafic Intern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interne - comparativ   '!$A$40:$A$56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Băneasa</c:v>
                </c:pt>
                <c:pt idx="9">
                  <c:v>Bacău</c:v>
                </c:pt>
                <c:pt idx="10">
                  <c:v>Brașov</c:v>
                </c:pt>
                <c:pt idx="11">
                  <c:v>Craiova</c:v>
                </c:pt>
                <c:pt idx="12">
                  <c:v>Sibiu</c:v>
                </c:pt>
                <c:pt idx="13">
                  <c:v>Târgu Mureș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interne - comparativ   '!$B$40:$B$56</c:f>
              <c:numCache>
                <c:formatCode>#,##0</c:formatCode>
                <c:ptCount val="17"/>
                <c:pt idx="0">
                  <c:v>998892</c:v>
                </c:pt>
                <c:pt idx="1">
                  <c:v>367561</c:v>
                </c:pt>
                <c:pt idx="2">
                  <c:v>262367</c:v>
                </c:pt>
                <c:pt idx="3">
                  <c:v>174043</c:v>
                </c:pt>
                <c:pt idx="4">
                  <c:v>121129</c:v>
                </c:pt>
                <c:pt idx="5">
                  <c:v>48365</c:v>
                </c:pt>
                <c:pt idx="6">
                  <c:v>23772</c:v>
                </c:pt>
                <c:pt idx="7">
                  <c:v>7545</c:v>
                </c:pt>
                <c:pt idx="8">
                  <c:v>938</c:v>
                </c:pt>
                <c:pt idx="9">
                  <c:v>931</c:v>
                </c:pt>
                <c:pt idx="10">
                  <c:v>833</c:v>
                </c:pt>
                <c:pt idx="11">
                  <c:v>636</c:v>
                </c:pt>
                <c:pt idx="12">
                  <c:v>591</c:v>
                </c:pt>
                <c:pt idx="13">
                  <c:v>413</c:v>
                </c:pt>
                <c:pt idx="14">
                  <c:v>320</c:v>
                </c:pt>
                <c:pt idx="15">
                  <c:v>170</c:v>
                </c:pt>
                <c:pt idx="16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B-4ED8-85E7-AB00E1B3A9F5}"/>
            </c:ext>
          </c:extLst>
        </c:ser>
        <c:ser>
          <c:idx val="1"/>
          <c:order val="1"/>
          <c:tx>
            <c:strRef>
              <c:f>'Zboruri interne - comparativ   '!$C$39</c:f>
              <c:strCache>
                <c:ptCount val="1"/>
                <c:pt idx="0">
                  <c:v>Trafic extern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'Zboruri interne - comparativ   '!$A$40:$A$56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Iași</c:v>
                </c:pt>
                <c:pt idx="4">
                  <c:v>Oradea</c:v>
                </c:pt>
                <c:pt idx="5">
                  <c:v>Suceava</c:v>
                </c:pt>
                <c:pt idx="6">
                  <c:v>Maramureș</c:v>
                </c:pt>
                <c:pt idx="7">
                  <c:v>Satu Mare</c:v>
                </c:pt>
                <c:pt idx="8">
                  <c:v>Băneasa</c:v>
                </c:pt>
                <c:pt idx="9">
                  <c:v>Bacău</c:v>
                </c:pt>
                <c:pt idx="10">
                  <c:v>Brașov</c:v>
                </c:pt>
                <c:pt idx="11">
                  <c:v>Craiova</c:v>
                </c:pt>
                <c:pt idx="12">
                  <c:v>Sibiu</c:v>
                </c:pt>
                <c:pt idx="13">
                  <c:v>Târgu Mureș</c:v>
                </c:pt>
                <c:pt idx="14">
                  <c:v>Constanța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interne - comparativ   '!$C$40:$C$56</c:f>
              <c:numCache>
                <c:formatCode>#,##0</c:formatCode>
                <c:ptCount val="17"/>
                <c:pt idx="0">
                  <c:v>16001798</c:v>
                </c:pt>
                <c:pt idx="1">
                  <c:v>3214257</c:v>
                </c:pt>
                <c:pt idx="2">
                  <c:v>1195643</c:v>
                </c:pt>
                <c:pt idx="3">
                  <c:v>2069009</c:v>
                </c:pt>
                <c:pt idx="4">
                  <c:v>135626</c:v>
                </c:pt>
                <c:pt idx="5">
                  <c:v>720849</c:v>
                </c:pt>
                <c:pt idx="6">
                  <c:v>69609</c:v>
                </c:pt>
                <c:pt idx="7">
                  <c:v>86246</c:v>
                </c:pt>
                <c:pt idx="8">
                  <c:v>690601</c:v>
                </c:pt>
                <c:pt idx="9">
                  <c:v>450397</c:v>
                </c:pt>
                <c:pt idx="10">
                  <c:v>336413</c:v>
                </c:pt>
                <c:pt idx="11">
                  <c:v>576862</c:v>
                </c:pt>
                <c:pt idx="12">
                  <c:v>693820</c:v>
                </c:pt>
                <c:pt idx="13">
                  <c:v>153024</c:v>
                </c:pt>
                <c:pt idx="14">
                  <c:v>109963</c:v>
                </c:pt>
                <c:pt idx="15">
                  <c:v>8289</c:v>
                </c:pt>
                <c:pt idx="16">
                  <c:v>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B-4ED8-85E7-AB00E1B3A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052984"/>
        <c:axId val="423055864"/>
      </c:barChart>
      <c:catAx>
        <c:axId val="42305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55864"/>
        <c:crosses val="autoZero"/>
        <c:auto val="1"/>
        <c:lblAlgn val="ctr"/>
        <c:lblOffset val="100"/>
        <c:noMultiLvlLbl val="0"/>
      </c:catAx>
      <c:valAx>
        <c:axId val="42305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52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Traficul de pasageri pe zborurile externe pe aeroporturile din România în </a:t>
            </a:r>
            <a:r>
              <a:rPr lang="en-US"/>
              <a:t>anul </a:t>
            </a:r>
            <a:r>
              <a:rPr lang="ro-RO"/>
              <a:t>2025</a:t>
            </a:r>
          </a:p>
        </c:rich>
      </c:tx>
      <c:layout>
        <c:manualLayout>
          <c:xMode val="edge"/>
          <c:yMode val="edge"/>
          <c:x val="0.19411736293379994"/>
          <c:y val="4.92240813648293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8373189071398239E-2"/>
          <c:y val="0.17617249012057548"/>
          <c:w val="0.8955691399395671"/>
          <c:h val="0.6604683225475757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5059573738849652E-3"/>
                  <c:y val="-0.32242069030621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9D-4849-B35E-701CEE9BCCED}"/>
                </c:ext>
              </c:extLst>
            </c:dLbl>
            <c:dLbl>
              <c:idx val="1"/>
              <c:layout>
                <c:manualLayout>
                  <c:x val="5.333495684173478E-3"/>
                  <c:y val="-9.0078028172159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9D-4849-B35E-701CEE9BCCED}"/>
                </c:ext>
              </c:extLst>
            </c:dLbl>
            <c:dLbl>
              <c:idx val="2"/>
              <c:layout>
                <c:manualLayout>
                  <c:x val="4.2906945561812819E-3"/>
                  <c:y val="-6.0301515491040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5-44EB-8A5F-AF310826AB2F}"/>
                </c:ext>
              </c:extLst>
            </c:dLbl>
            <c:dLbl>
              <c:idx val="3"/>
              <c:layout>
                <c:manualLayout>
                  <c:x val="5.3633681952266025E-3"/>
                  <c:y val="-4.0201010327359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90-44E7-AC17-A0E0B5EC83C4}"/>
                </c:ext>
              </c:extLst>
            </c:dLbl>
            <c:dLbl>
              <c:idx val="4"/>
              <c:layout>
                <c:manualLayout>
                  <c:x val="4.2906945561812819E-3"/>
                  <c:y val="-3.5175884036439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03-4E8F-90DE-7CE195149257}"/>
                </c:ext>
              </c:extLst>
            </c:dLbl>
            <c:dLbl>
              <c:idx val="5"/>
              <c:layout>
                <c:manualLayout>
                  <c:x val="1.0726736390452812E-3"/>
                  <c:y val="-3.5175884036439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A6-476A-A2F9-902BE4F96E1B}"/>
                </c:ext>
              </c:extLst>
            </c:dLbl>
            <c:dLbl>
              <c:idx val="6"/>
              <c:layout>
                <c:manualLayout>
                  <c:x val="4.2906945561812819E-3"/>
                  <c:y val="-3.0150757745519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9D-4849-B35E-701CEE9BCCED}"/>
                </c:ext>
              </c:extLst>
            </c:dLbl>
            <c:dLbl>
              <c:idx val="7"/>
              <c:layout>
                <c:manualLayout>
                  <c:x val="4.5914654875702883E-3"/>
                  <c:y val="-3.2188110129137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9D-4849-B35E-701CEE9BCCED}"/>
                </c:ext>
              </c:extLst>
            </c:dLbl>
            <c:dLbl>
              <c:idx val="8"/>
              <c:layout>
                <c:manualLayout>
                  <c:x val="7.5688527670967135E-3"/>
                  <c:y val="-3.0531137383919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9B-449C-8D7A-7BAF8F476072}"/>
                </c:ext>
              </c:extLst>
            </c:dLbl>
            <c:dLbl>
              <c:idx val="9"/>
              <c:layout>
                <c:manualLayout>
                  <c:x val="2.1453472780906409E-3"/>
                  <c:y val="-2.68006735515732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65-44EB-8A5F-AF310826AB2F}"/>
                </c:ext>
              </c:extLst>
            </c:dLbl>
            <c:dLbl>
              <c:idx val="10"/>
              <c:layout>
                <c:manualLayout>
                  <c:x val="2.3524493066685247E-3"/>
                  <c:y val="-3.054234829559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E5-4B56-9C29-83FE8E94BE5C}"/>
                </c:ext>
              </c:extLst>
            </c:dLbl>
            <c:dLbl>
              <c:idx val="11"/>
              <c:layout>
                <c:manualLayout>
                  <c:x val="1.0726736390453205E-3"/>
                  <c:y val="-3.0150757745519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E5-4B56-9C29-83FE8E94BE5C}"/>
                </c:ext>
              </c:extLst>
            </c:dLbl>
            <c:dLbl>
              <c:idx val="12"/>
              <c:layout>
                <c:manualLayout>
                  <c:x val="5.3633681952266025E-3"/>
                  <c:y val="-2.937074207926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DA-4DB3-A5BE-D3A2E18B56C9}"/>
                </c:ext>
              </c:extLst>
            </c:dLbl>
            <c:dLbl>
              <c:idx val="13"/>
              <c:layout>
                <c:manualLayout>
                  <c:x val="5.3574558208380066E-3"/>
                  <c:y val="-2.9600236035853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9B-449C-8D7A-7BAF8F476072}"/>
                </c:ext>
              </c:extLst>
            </c:dLbl>
            <c:dLbl>
              <c:idx val="14"/>
              <c:layout>
                <c:manualLayout>
                  <c:x val="0"/>
                  <c:y val="-2.8475715648546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65-44EB-8A5F-AF310826AB2F}"/>
                </c:ext>
              </c:extLst>
            </c:dLbl>
            <c:dLbl>
              <c:idx val="15"/>
              <c:layout>
                <c:manualLayout>
                  <c:x val="6.4360418342719224E-3"/>
                  <c:y val="-3.18257998424932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32-4196-ACD6-FFC0964D1BE1}"/>
                </c:ext>
              </c:extLst>
            </c:dLbl>
            <c:dLbl>
              <c:idx val="16"/>
              <c:layout>
                <c:manualLayout>
                  <c:x val="3.2180209171358042E-3"/>
                  <c:y val="-3.0150757745519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66-4988-BF7E-4438869B734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'Zboruri externe'!$A$5:$A$21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Suceava</c:v>
                </c:pt>
                <c:pt idx="5">
                  <c:v>Sibiu</c:v>
                </c:pt>
                <c:pt idx="6">
                  <c:v>Băneasa</c:v>
                </c:pt>
                <c:pt idx="7">
                  <c:v>Craiova</c:v>
                </c:pt>
                <c:pt idx="8">
                  <c:v>Bacău</c:v>
                </c:pt>
                <c:pt idx="9">
                  <c:v>Brașov</c:v>
                </c:pt>
                <c:pt idx="10">
                  <c:v>Târgu Mureș</c:v>
                </c:pt>
                <c:pt idx="11">
                  <c:v>Oradea</c:v>
                </c:pt>
                <c:pt idx="12">
                  <c:v>Constanța</c:v>
                </c:pt>
                <c:pt idx="13">
                  <c:v>Satu Mare</c:v>
                </c:pt>
                <c:pt idx="14">
                  <c:v>Maramureș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'Zboruri externe'!$B$5:$B$21</c:f>
              <c:numCache>
                <c:formatCode>#,##0</c:formatCode>
                <c:ptCount val="17"/>
                <c:pt idx="0">
                  <c:v>16001798</c:v>
                </c:pt>
                <c:pt idx="1">
                  <c:v>3214257</c:v>
                </c:pt>
                <c:pt idx="2">
                  <c:v>2069009</c:v>
                </c:pt>
                <c:pt idx="3">
                  <c:v>1195643</c:v>
                </c:pt>
                <c:pt idx="4">
                  <c:v>720849</c:v>
                </c:pt>
                <c:pt idx="5">
                  <c:v>693820</c:v>
                </c:pt>
                <c:pt idx="6">
                  <c:v>690601</c:v>
                </c:pt>
                <c:pt idx="7">
                  <c:v>576862</c:v>
                </c:pt>
                <c:pt idx="8">
                  <c:v>450397</c:v>
                </c:pt>
                <c:pt idx="9">
                  <c:v>336413</c:v>
                </c:pt>
                <c:pt idx="10">
                  <c:v>153024</c:v>
                </c:pt>
                <c:pt idx="11">
                  <c:v>135626</c:v>
                </c:pt>
                <c:pt idx="12">
                  <c:v>109963</c:v>
                </c:pt>
                <c:pt idx="13">
                  <c:v>86246</c:v>
                </c:pt>
                <c:pt idx="14">
                  <c:v>69609</c:v>
                </c:pt>
                <c:pt idx="15">
                  <c:v>8289</c:v>
                </c:pt>
                <c:pt idx="16">
                  <c:v>7988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6-476A-A2F9-902BE4F96E1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40006783"/>
        <c:axId val="740011103"/>
      </c:barChart>
      <c:catAx>
        <c:axId val="74000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11103"/>
        <c:crosses val="autoZero"/>
        <c:auto val="1"/>
        <c:lblAlgn val="ctr"/>
        <c:lblOffset val="100"/>
        <c:noMultiLvlLbl val="0"/>
      </c:catAx>
      <c:valAx>
        <c:axId val="740011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006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Traficul de pasageri înregistrați pe destinațiile din Zona Schengen pe aeroporturile din România </a:t>
            </a:r>
          </a:p>
          <a:p>
            <a:pPr>
              <a:defRPr/>
            </a:pPr>
            <a:r>
              <a:rPr lang="ro-RO"/>
              <a:t>în </a:t>
            </a:r>
            <a:r>
              <a:rPr lang="en-US"/>
              <a:t>anul </a:t>
            </a:r>
            <a:r>
              <a:rPr lang="ro-RO"/>
              <a:t>2025</a:t>
            </a:r>
          </a:p>
        </c:rich>
      </c:tx>
      <c:layout>
        <c:manualLayout>
          <c:xMode val="edge"/>
          <c:yMode val="edge"/>
          <c:x val="0.14412596990943488"/>
          <c:y val="5.2773813418395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9562046888421606E-2"/>
          <c:y val="0.17004397597742194"/>
          <c:w val="0.89523707212935"/>
          <c:h val="0.69240528998595441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7.5529759899815134E-3"/>
                  <c:y val="-0.34527851780669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4E-4AD4-8597-1E5DA2497D71}"/>
                </c:ext>
              </c:extLst>
            </c:dLbl>
            <c:dLbl>
              <c:idx val="1"/>
              <c:layout>
                <c:manualLayout>
                  <c:x val="4.4164669719403051E-3"/>
                  <c:y val="-9.06594103506486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E-4AD4-8597-1E5DA2497D71}"/>
                </c:ext>
              </c:extLst>
            </c:dLbl>
            <c:dLbl>
              <c:idx val="2"/>
              <c:layout>
                <c:manualLayout>
                  <c:x val="5.4355199674039996E-3"/>
                  <c:y val="-7.02614198287736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87-477B-B6B5-4BBAE65F0703}"/>
                </c:ext>
              </c:extLst>
            </c:dLbl>
            <c:dLbl>
              <c:idx val="3"/>
              <c:layout>
                <c:manualLayout>
                  <c:x val="4.3484159739232003E-3"/>
                  <c:y val="-5.2287568244668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87-477B-B6B5-4BBAE65F0703}"/>
                </c:ext>
              </c:extLst>
            </c:dLbl>
            <c:dLbl>
              <c:idx val="4"/>
              <c:layout>
                <c:manualLayout>
                  <c:x val="3.2613119804423599E-3"/>
                  <c:y val="-4.2483649198793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87-477B-B6B5-4BBAE65F0703}"/>
                </c:ext>
              </c:extLst>
            </c:dLbl>
            <c:dLbl>
              <c:idx val="5"/>
              <c:layout>
                <c:manualLayout>
                  <c:x val="3.4955957308484193E-3"/>
                  <c:y val="-3.9348196349082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F7-418F-AB5D-7C8B83E7DEC9}"/>
                </c:ext>
              </c:extLst>
            </c:dLbl>
            <c:dLbl>
              <c:idx val="6"/>
              <c:layout>
                <c:manualLayout>
                  <c:x val="2.7930012758492144E-3"/>
                  <c:y val="-4.155819526576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E-4AD4-8597-1E5DA2497D71}"/>
                </c:ext>
              </c:extLst>
            </c:dLbl>
            <c:dLbl>
              <c:idx val="7"/>
              <c:layout>
                <c:manualLayout>
                  <c:x val="3.2613119804423998E-3"/>
                  <c:y val="-4.24836491987933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87-477B-B6B5-4BBAE65F0703}"/>
                </c:ext>
              </c:extLst>
            </c:dLbl>
            <c:dLbl>
              <c:idx val="8"/>
              <c:layout>
                <c:manualLayout>
                  <c:x val="1.0871039934808001E-3"/>
                  <c:y val="-4.411763570643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87-477B-B6B5-4BBAE65F0703}"/>
                </c:ext>
              </c:extLst>
            </c:dLbl>
            <c:dLbl>
              <c:idx val="9"/>
              <c:layout>
                <c:manualLayout>
                  <c:x val="2.1742079869615204E-3"/>
                  <c:y val="-4.0849662691147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43-4E01-B19D-D8977D6B1F28}"/>
                </c:ext>
              </c:extLst>
            </c:dLbl>
            <c:dLbl>
              <c:idx val="10"/>
              <c:layout>
                <c:manualLayout>
                  <c:x val="0"/>
                  <c:y val="-3.8433807206575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CB-4FFE-9D53-AF29A674E441}"/>
                </c:ext>
              </c:extLst>
            </c:dLbl>
            <c:dLbl>
              <c:idx val="11"/>
              <c:layout>
                <c:manualLayout>
                  <c:x val="2.5178869266329722E-3"/>
                  <c:y val="-3.63106540294751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CB-4FFE-9D53-AF29A674E441}"/>
                </c:ext>
              </c:extLst>
            </c:dLbl>
            <c:dLbl>
              <c:idx val="12"/>
              <c:layout>
                <c:manualLayout>
                  <c:x val="3.2090111505198196E-3"/>
                  <c:y val="-3.67062846208932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F6-4C22-AB48-C1D2592A5F69}"/>
                </c:ext>
              </c:extLst>
            </c:dLbl>
            <c:dLbl>
              <c:idx val="13"/>
              <c:layout>
                <c:manualLayout>
                  <c:x val="4.3484159739230407E-3"/>
                  <c:y val="-3.4313716660563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87-477B-B6B5-4BBAE65F0703}"/>
                </c:ext>
              </c:extLst>
            </c:dLbl>
            <c:dLbl>
              <c:idx val="14"/>
              <c:layout>
                <c:manualLayout>
                  <c:x val="4.5447794826668974E-3"/>
                  <c:y val="-3.3249695525270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F6-4C22-AB48-C1D2592A5F69}"/>
                </c:ext>
              </c:extLst>
            </c:dLbl>
            <c:dLbl>
              <c:idx val="15"/>
              <c:layout>
                <c:manualLayout>
                  <c:x val="3.2613119804423998E-3"/>
                  <c:y val="-2.9411757137626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87-477B-B6B5-4BBAE65F0703}"/>
                </c:ext>
              </c:extLst>
            </c:dLbl>
            <c:dLbl>
              <c:idx val="16"/>
              <c:layout>
                <c:manualLayout>
                  <c:x val="3.2613119804423998E-3"/>
                  <c:y val="-2.5518334898508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7B-4353-AA32-316A1D2098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Schengen!$A$5:$A$21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Schengen!$B$5:$B$21</c:f>
              <c:numCache>
                <c:formatCode>#,##0</c:formatCode>
                <c:ptCount val="17"/>
                <c:pt idx="0">
                  <c:v>11935269</c:v>
                </c:pt>
                <c:pt idx="1">
                  <c:v>2730363</c:v>
                </c:pt>
                <c:pt idx="2">
                  <c:v>1681405</c:v>
                </c:pt>
                <c:pt idx="3">
                  <c:v>1198024</c:v>
                </c:pt>
                <c:pt idx="4">
                  <c:v>580279</c:v>
                </c:pt>
                <c:pt idx="5">
                  <c:v>522495</c:v>
                </c:pt>
                <c:pt idx="6">
                  <c:v>426405</c:v>
                </c:pt>
                <c:pt idx="7">
                  <c:v>336816</c:v>
                </c:pt>
                <c:pt idx="8">
                  <c:v>205723</c:v>
                </c:pt>
                <c:pt idx="9">
                  <c:v>199166</c:v>
                </c:pt>
                <c:pt idx="10">
                  <c:v>176642</c:v>
                </c:pt>
                <c:pt idx="11">
                  <c:v>116818</c:v>
                </c:pt>
                <c:pt idx="12">
                  <c:v>55643</c:v>
                </c:pt>
                <c:pt idx="13">
                  <c:v>10075</c:v>
                </c:pt>
                <c:pt idx="14">
                  <c:v>8400</c:v>
                </c:pt>
                <c:pt idx="15">
                  <c:v>750</c:v>
                </c:pt>
                <c:pt idx="16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8-4AD0-8F1E-F80D992CD4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9706432"/>
        <c:axId val="189695872"/>
      </c:barChart>
      <c:catAx>
        <c:axId val="1897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695872"/>
        <c:crosses val="autoZero"/>
        <c:auto val="1"/>
        <c:lblAlgn val="ctr"/>
        <c:lblOffset val="100"/>
        <c:noMultiLvlLbl val="0"/>
      </c:catAx>
      <c:valAx>
        <c:axId val="18969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sz="1400" b="1"/>
              <a:t>Traficul comparativ de pasageri înregistrați pe destinațiile din Zona Schengen / Non Schengen pe aeroporturile din România în anul 2025</a:t>
            </a:r>
          </a:p>
        </c:rich>
      </c:tx>
      <c:layout>
        <c:manualLayout>
          <c:xMode val="edge"/>
          <c:yMode val="edge"/>
          <c:x val="0.14989622264958818"/>
          <c:y val="3.9154267815191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820482117154706E-2"/>
          <c:y val="0.19078569564082487"/>
          <c:w val="0.89728243646963479"/>
          <c:h val="0.611705379035921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Schengen!$B$37</c:f>
              <c:strCache>
                <c:ptCount val="1"/>
                <c:pt idx="0">
                  <c:v>Trafic Schengen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Schengen!$A$38:$A$54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Schengen!$B$38:$B$54</c:f>
              <c:numCache>
                <c:formatCode>#,##0</c:formatCode>
                <c:ptCount val="17"/>
                <c:pt idx="0">
                  <c:v>11935269</c:v>
                </c:pt>
                <c:pt idx="1">
                  <c:v>2730363</c:v>
                </c:pt>
                <c:pt idx="2">
                  <c:v>1681405</c:v>
                </c:pt>
                <c:pt idx="3">
                  <c:v>1198024</c:v>
                </c:pt>
                <c:pt idx="4">
                  <c:v>580279</c:v>
                </c:pt>
                <c:pt idx="5">
                  <c:v>522495</c:v>
                </c:pt>
                <c:pt idx="6">
                  <c:v>426405</c:v>
                </c:pt>
                <c:pt idx="7">
                  <c:v>336816</c:v>
                </c:pt>
                <c:pt idx="8">
                  <c:v>205723</c:v>
                </c:pt>
                <c:pt idx="9">
                  <c:v>199166</c:v>
                </c:pt>
                <c:pt idx="10">
                  <c:v>176642</c:v>
                </c:pt>
                <c:pt idx="11">
                  <c:v>116818</c:v>
                </c:pt>
                <c:pt idx="12">
                  <c:v>55643</c:v>
                </c:pt>
                <c:pt idx="13">
                  <c:v>10075</c:v>
                </c:pt>
                <c:pt idx="14">
                  <c:v>8400</c:v>
                </c:pt>
                <c:pt idx="15">
                  <c:v>750</c:v>
                </c:pt>
                <c:pt idx="16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8-4C75-AEB8-23135EA4FE4D}"/>
            </c:ext>
          </c:extLst>
        </c:ser>
        <c:ser>
          <c:idx val="1"/>
          <c:order val="1"/>
          <c:tx>
            <c:strRef>
              <c:f>Schengen!$C$37</c:f>
              <c:strCache>
                <c:ptCount val="1"/>
                <c:pt idx="0">
                  <c:v>Trafic Non Schengen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Schengen!$A$38:$A$54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Timișoara</c:v>
                </c:pt>
                <c:pt idx="4">
                  <c:v>Băneasa</c:v>
                </c:pt>
                <c:pt idx="5">
                  <c:v>Sibiu</c:v>
                </c:pt>
                <c:pt idx="6">
                  <c:v>Suceava</c:v>
                </c:pt>
                <c:pt idx="7">
                  <c:v>Craiova</c:v>
                </c:pt>
                <c:pt idx="8">
                  <c:v>Bacău</c:v>
                </c:pt>
                <c:pt idx="9">
                  <c:v>Brașov</c:v>
                </c:pt>
                <c:pt idx="10">
                  <c:v>Oradea</c:v>
                </c:pt>
                <c:pt idx="11">
                  <c:v>Târgu Mureș</c:v>
                </c:pt>
                <c:pt idx="12">
                  <c:v>Maramureș</c:v>
                </c:pt>
                <c:pt idx="13">
                  <c:v>Constanța</c:v>
                </c:pt>
                <c:pt idx="14">
                  <c:v>Satu Mare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Schengen!$C$38:$C$54</c:f>
              <c:numCache>
                <c:formatCode>#,##0</c:formatCode>
                <c:ptCount val="17"/>
                <c:pt idx="0">
                  <c:v>5066309</c:v>
                </c:pt>
                <c:pt idx="1">
                  <c:v>851771</c:v>
                </c:pt>
                <c:pt idx="2">
                  <c:v>562751</c:v>
                </c:pt>
                <c:pt idx="3">
                  <c:v>260074</c:v>
                </c:pt>
                <c:pt idx="4">
                  <c:v>114439</c:v>
                </c:pt>
                <c:pt idx="5">
                  <c:v>172310</c:v>
                </c:pt>
                <c:pt idx="6">
                  <c:v>343003</c:v>
                </c:pt>
                <c:pt idx="7">
                  <c:v>241885</c:v>
                </c:pt>
                <c:pt idx="8">
                  <c:v>245313</c:v>
                </c:pt>
                <c:pt idx="9">
                  <c:v>138187</c:v>
                </c:pt>
                <c:pt idx="10">
                  <c:v>80303</c:v>
                </c:pt>
                <c:pt idx="11">
                  <c:v>36446</c:v>
                </c:pt>
                <c:pt idx="12">
                  <c:v>38583</c:v>
                </c:pt>
                <c:pt idx="13">
                  <c:v>109351</c:v>
                </c:pt>
                <c:pt idx="14">
                  <c:v>85710</c:v>
                </c:pt>
                <c:pt idx="15">
                  <c:v>8175</c:v>
                </c:pt>
                <c:pt idx="16">
                  <c:v>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8-4C75-AEB8-23135EA4F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3038224"/>
        <c:axId val="423038584"/>
      </c:barChart>
      <c:catAx>
        <c:axId val="42303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38584"/>
        <c:crosses val="autoZero"/>
        <c:auto val="1"/>
        <c:lblAlgn val="ctr"/>
        <c:lblOffset val="100"/>
        <c:noMultiLvlLbl val="0"/>
      </c:catAx>
      <c:valAx>
        <c:axId val="42303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303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Traficul de pasageri înregistrați pe destinațiile Non Schengen pe aeroporturile din România </a:t>
            </a:r>
            <a:endParaRPr lang="en-US"/>
          </a:p>
          <a:p>
            <a:pPr>
              <a:defRPr/>
            </a:pPr>
            <a:r>
              <a:rPr lang="ro-RO"/>
              <a:t>în </a:t>
            </a:r>
            <a:r>
              <a:rPr lang="en-US"/>
              <a:t>anul </a:t>
            </a:r>
            <a:r>
              <a:rPr lang="ro-RO"/>
              <a:t>2025</a:t>
            </a:r>
          </a:p>
        </c:rich>
      </c:tx>
      <c:layout>
        <c:manualLayout>
          <c:xMode val="edge"/>
          <c:yMode val="edge"/>
          <c:x val="0.18379359122165803"/>
          <c:y val="5.5586332912129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19959941555529"/>
          <c:y val="0.20446526846430091"/>
          <c:w val="0.86091388322652562"/>
          <c:h val="0.63305146001125023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1521164994562403E-3"/>
                  <c:y val="-0.308342220918030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03-4691-B731-36FE2A164D96}"/>
                </c:ext>
              </c:extLst>
            </c:dLbl>
            <c:dLbl>
              <c:idx val="1"/>
              <c:layout>
                <c:manualLayout>
                  <c:x val="5.6069860426325212E-3"/>
                  <c:y val="-8.454982622892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58-47F8-8919-C2052D1CA904}"/>
                </c:ext>
              </c:extLst>
            </c:dLbl>
            <c:dLbl>
              <c:idx val="2"/>
              <c:layout>
                <c:manualLayout>
                  <c:x val="-2.2864898896983671E-3"/>
                  <c:y val="-6.3682475104470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A2-4256-831A-F5498E10738D}"/>
                </c:ext>
              </c:extLst>
            </c:dLbl>
            <c:dLbl>
              <c:idx val="3"/>
              <c:layout>
                <c:manualLayout>
                  <c:x val="1.0384215991692247E-3"/>
                  <c:y val="-4.7884395134799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03-4691-B731-36FE2A164D96}"/>
                </c:ext>
              </c:extLst>
            </c:dLbl>
            <c:dLbl>
              <c:idx val="4"/>
              <c:layout>
                <c:manualLayout>
                  <c:x val="2.0768431983385254E-3"/>
                  <c:y val="-4.623320909566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3-4386-AD2E-398BE7C79A7C}"/>
                </c:ext>
              </c:extLst>
            </c:dLbl>
            <c:dLbl>
              <c:idx val="5"/>
              <c:layout>
                <c:manualLayout>
                  <c:x val="3.1152647975077881E-3"/>
                  <c:y val="-4.2930837017406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99-456F-8B47-31FC523AF843}"/>
                </c:ext>
              </c:extLst>
            </c:dLbl>
            <c:dLbl>
              <c:idx val="6"/>
              <c:layout>
                <c:manualLayout>
                  <c:x val="2.5775749993867587E-3"/>
                  <c:y val="-4.09903683848059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58-47F8-8919-C2052D1CA904}"/>
                </c:ext>
              </c:extLst>
            </c:dLbl>
            <c:dLbl>
              <c:idx val="7"/>
              <c:layout>
                <c:manualLayout>
                  <c:x val="1.4676903704793148E-3"/>
                  <c:y val="-3.867415741731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58-47F8-8919-C2052D1CA904}"/>
                </c:ext>
              </c:extLst>
            </c:dLbl>
            <c:dLbl>
              <c:idx val="8"/>
              <c:layout>
                <c:manualLayout>
                  <c:x val="3.1152647975077881E-3"/>
                  <c:y val="-3.4674906821751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F2-436F-81B7-9CD53019E7EA}"/>
                </c:ext>
              </c:extLst>
            </c:dLbl>
            <c:dLbl>
              <c:idx val="9"/>
              <c:layout>
                <c:manualLayout>
                  <c:x val="0"/>
                  <c:y val="-2.97213487043586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F2-436F-81B7-9CD53019E7EA}"/>
                </c:ext>
              </c:extLst>
            </c:dLbl>
            <c:dLbl>
              <c:idx val="10"/>
              <c:layout>
                <c:manualLayout>
                  <c:x val="6.2305295950155761E-3"/>
                  <c:y val="-2.807016266522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F2-436F-81B7-9CD53019E7EA}"/>
                </c:ext>
              </c:extLst>
            </c:dLbl>
            <c:dLbl>
              <c:idx val="11"/>
              <c:layout>
                <c:manualLayout>
                  <c:x val="4.1536863966769744E-3"/>
                  <c:y val="-2.4767790586965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F2-436F-81B7-9CD53019E7EA}"/>
                </c:ext>
              </c:extLst>
            </c:dLbl>
            <c:dLbl>
              <c:idx val="12"/>
              <c:layout>
                <c:manualLayout>
                  <c:x val="6.2305295950155761E-3"/>
                  <c:y val="-2.4767790586965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F2-436F-81B7-9CD53019E7EA}"/>
                </c:ext>
              </c:extLst>
            </c:dLbl>
            <c:dLbl>
              <c:idx val="13"/>
              <c:layout>
                <c:manualLayout>
                  <c:x val="3.6294879027971971E-3"/>
                  <c:y val="-2.5439836306356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9-41F2-B13D-E6FFBABA7E75}"/>
                </c:ext>
              </c:extLst>
            </c:dLbl>
            <c:dLbl>
              <c:idx val="14"/>
              <c:layout>
                <c:manualLayout>
                  <c:x val="2.9678416366177005E-3"/>
                  <c:y val="-2.3847936947055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9-41F2-B13D-E6FFBABA7E75}"/>
                </c:ext>
              </c:extLst>
            </c:dLbl>
            <c:dLbl>
              <c:idx val="15"/>
              <c:layout>
                <c:manualLayout>
                  <c:x val="1.0384215991691105E-3"/>
                  <c:y val="-2.4767790586965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F2-436F-81B7-9CD53019E7EA}"/>
                </c:ext>
              </c:extLst>
            </c:dLbl>
            <c:dLbl>
              <c:idx val="16"/>
              <c:layout>
                <c:manualLayout>
                  <c:x val="2.0768431983385254E-3"/>
                  <c:y val="-2.3116604547834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91-4916-A891-8B27EF78E1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Schengen'!$A$5:$A$21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Iași</c:v>
                </c:pt>
                <c:pt idx="3">
                  <c:v>Suceava</c:v>
                </c:pt>
                <c:pt idx="4">
                  <c:v>Timișoara</c:v>
                </c:pt>
                <c:pt idx="5">
                  <c:v>Bacău</c:v>
                </c:pt>
                <c:pt idx="6">
                  <c:v>Craiova</c:v>
                </c:pt>
                <c:pt idx="7">
                  <c:v>Sibiu</c:v>
                </c:pt>
                <c:pt idx="8">
                  <c:v>Brașov</c:v>
                </c:pt>
                <c:pt idx="9">
                  <c:v>Băneasa</c:v>
                </c:pt>
                <c:pt idx="10">
                  <c:v>Constanța</c:v>
                </c:pt>
                <c:pt idx="11">
                  <c:v>Satu Mare</c:v>
                </c:pt>
                <c:pt idx="12">
                  <c:v>Oradea</c:v>
                </c:pt>
                <c:pt idx="13">
                  <c:v>Maramureș</c:v>
                </c:pt>
                <c:pt idx="14">
                  <c:v>Târgu Mureș</c:v>
                </c:pt>
                <c:pt idx="15">
                  <c:v>Arad</c:v>
                </c:pt>
                <c:pt idx="16">
                  <c:v>Tulcea</c:v>
                </c:pt>
              </c:strCache>
            </c:strRef>
          </c:cat>
          <c:val>
            <c:numRef>
              <c:f>'Non Schengen'!$B$5:$B$21</c:f>
              <c:numCache>
                <c:formatCode>#,##0</c:formatCode>
                <c:ptCount val="17"/>
                <c:pt idx="0">
                  <c:v>5066309</c:v>
                </c:pt>
                <c:pt idx="1">
                  <c:v>851771</c:v>
                </c:pt>
                <c:pt idx="2">
                  <c:v>562751</c:v>
                </c:pt>
                <c:pt idx="3">
                  <c:v>343003</c:v>
                </c:pt>
                <c:pt idx="4">
                  <c:v>260074</c:v>
                </c:pt>
                <c:pt idx="5">
                  <c:v>245313</c:v>
                </c:pt>
                <c:pt idx="6">
                  <c:v>241885</c:v>
                </c:pt>
                <c:pt idx="7">
                  <c:v>172310</c:v>
                </c:pt>
                <c:pt idx="8">
                  <c:v>138187</c:v>
                </c:pt>
                <c:pt idx="9">
                  <c:v>114439</c:v>
                </c:pt>
                <c:pt idx="10">
                  <c:v>109351</c:v>
                </c:pt>
                <c:pt idx="11">
                  <c:v>85710</c:v>
                </c:pt>
                <c:pt idx="12">
                  <c:v>80303</c:v>
                </c:pt>
                <c:pt idx="13">
                  <c:v>38583</c:v>
                </c:pt>
                <c:pt idx="14">
                  <c:v>36446</c:v>
                </c:pt>
                <c:pt idx="15">
                  <c:v>8175</c:v>
                </c:pt>
                <c:pt idx="16">
                  <c:v>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9-456F-8B47-31FC523AF8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68573024"/>
        <c:axId val="868563424"/>
      </c:barChart>
      <c:catAx>
        <c:axId val="86857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563424"/>
        <c:crosses val="autoZero"/>
        <c:auto val="1"/>
        <c:lblAlgn val="ctr"/>
        <c:lblOffset val="100"/>
        <c:noMultiLvlLbl val="0"/>
      </c:catAx>
      <c:valAx>
        <c:axId val="86856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57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ro-RO"/>
          </a:p>
        </c:rich>
      </c:tx>
      <c:layout>
        <c:manualLayout>
          <c:xMode val="edge"/>
          <c:yMode val="edge"/>
          <c:x val="0.28089590720449215"/>
          <c:y val="7.12468193384223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7.5235035724701096E-2"/>
          <c:y val="0.20290937591134442"/>
          <c:w val="0.90829259623797021"/>
          <c:h val="0.62315306940799053"/>
        </c:manualLayout>
      </c:layout>
      <c:barChart>
        <c:barDir val="col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9.6693642461348394E-5"/>
                  <c:y val="-0.3258172936716244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92-4DA2-B04B-18571E001D4B}"/>
                </c:ext>
              </c:extLst>
            </c:dLbl>
            <c:dLbl>
              <c:idx val="1"/>
              <c:layout>
                <c:manualLayout>
                  <c:x val="-3.1764151297017638E-3"/>
                  <c:y val="-5.94803221613759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92-4DA2-B04B-18571E001D4B}"/>
                </c:ext>
              </c:extLst>
            </c:dLbl>
            <c:dLbl>
              <c:idx val="2"/>
              <c:layout>
                <c:manualLayout>
                  <c:x val="1.2986909788895292E-4"/>
                  <c:y val="-5.3375961749637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92-4DA2-B04B-18571E001D4B}"/>
                </c:ext>
              </c:extLst>
            </c:dLbl>
            <c:dLbl>
              <c:idx val="3"/>
              <c:layout>
                <c:manualLayout>
                  <c:x val="-1.0193680736648718E-3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92-4DA2-B04B-18571E001D4B}"/>
                </c:ext>
              </c:extLst>
            </c:dLbl>
            <c:dLbl>
              <c:idx val="4"/>
              <c:layout>
                <c:manualLayout>
                  <c:x val="1.0193680736648345E-3"/>
                  <c:y val="-2.3776863283036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92-4DA2-B04B-18571E001D4B}"/>
                </c:ext>
              </c:extLst>
            </c:dLbl>
            <c:dLbl>
              <c:idx val="5"/>
              <c:layout>
                <c:manualLayout>
                  <c:x val="2.3654155221183206E-4"/>
                  <c:y val="-2.63609229916220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92-4DA2-B04B-18571E001D4B}"/>
                </c:ext>
              </c:extLst>
            </c:dLbl>
            <c:dLbl>
              <c:idx val="6"/>
              <c:layout>
                <c:manualLayout>
                  <c:x val="3.0581042209945034E-3"/>
                  <c:y val="-3.1092821216278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92-4DA2-B04B-18571E001D4B}"/>
                </c:ext>
              </c:extLst>
            </c:dLbl>
            <c:dLbl>
              <c:idx val="7"/>
              <c:layout>
                <c:manualLayout>
                  <c:x val="-3.0581042209945784E-3"/>
                  <c:y val="-2.3776863283036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92-4DA2-B04B-18571E001D4B}"/>
                </c:ext>
              </c:extLst>
            </c:dLbl>
            <c:dLbl>
              <c:idx val="8"/>
              <c:layout>
                <c:manualLayout>
                  <c:x val="-3.0581042209945034E-3"/>
                  <c:y val="-2.194787379972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92-4DA2-B04B-18571E001D4B}"/>
                </c:ext>
              </c:extLst>
            </c:dLbl>
            <c:dLbl>
              <c:idx val="9"/>
              <c:layout>
                <c:manualLayout>
                  <c:x val="-1.0193680736648345E-3"/>
                  <c:y val="-1.2802926383173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892-4DA2-B04B-18571E001D4B}"/>
                </c:ext>
              </c:extLst>
            </c:dLbl>
            <c:dLbl>
              <c:idx val="10"/>
              <c:layout>
                <c:manualLayout>
                  <c:x val="7.4752795184752318E-17"/>
                  <c:y val="-1.646090534979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92-4DA2-B04B-18571E001D4B}"/>
                </c:ext>
              </c:extLst>
            </c:dLbl>
            <c:dLbl>
              <c:idx val="11"/>
              <c:layout>
                <c:manualLayout>
                  <c:x val="-7.4752795184752318E-17"/>
                  <c:y val="-1.46319158664837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92-4DA2-B04B-18571E001D4B}"/>
                </c:ext>
              </c:extLst>
            </c:dLbl>
            <c:dLbl>
              <c:idx val="12"/>
              <c:layout>
                <c:manualLayout>
                  <c:x val="3.3360271893481549E-3"/>
                  <c:y val="-1.4519542523247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892-4DA2-B04B-18571E001D4B}"/>
                </c:ext>
              </c:extLst>
            </c:dLbl>
            <c:dLbl>
              <c:idx val="13"/>
              <c:layout>
                <c:manualLayout>
                  <c:x val="1.2145738167217966E-3"/>
                  <c:y val="-1.65306033578381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92-4DA2-B04B-18571E001D4B}"/>
                </c:ext>
              </c:extLst>
            </c:dLbl>
            <c:dLbl>
              <c:idx val="14"/>
              <c:layout>
                <c:manualLayout>
                  <c:x val="0"/>
                  <c:y val="-1.49920971812679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92-4DA2-B04B-18571E001D4B}"/>
                </c:ext>
              </c:extLst>
            </c:dLbl>
            <c:dLbl>
              <c:idx val="15"/>
              <c:layout>
                <c:manualLayout>
                  <c:x val="5.303603530352567E-3"/>
                  <c:y val="-1.5255788499688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92-4DA2-B04B-18571E001D4B}"/>
                </c:ext>
              </c:extLst>
            </c:dLbl>
            <c:dLbl>
              <c:idx val="16"/>
              <c:layout>
                <c:manualLayout>
                  <c:x val="-4.5506356642856533E-3"/>
                  <c:y val="-1.6107924781007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92-4DA2-B04B-18571E001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'[1]Traficul de marfa '!$A$2:$A$18</c:f>
              <c:strCache>
                <c:ptCount val="17"/>
                <c:pt idx="0">
                  <c:v>Otopeni</c:v>
                </c:pt>
                <c:pt idx="1">
                  <c:v>Cluj</c:v>
                </c:pt>
                <c:pt idx="2">
                  <c:v>Timișoara</c:v>
                </c:pt>
                <c:pt idx="3">
                  <c:v>Constanța</c:v>
                </c:pt>
                <c:pt idx="4">
                  <c:v>Brașov</c:v>
                </c:pt>
                <c:pt idx="5">
                  <c:v>Oradea</c:v>
                </c:pt>
                <c:pt idx="6">
                  <c:v>Suceava</c:v>
                </c:pt>
                <c:pt idx="7">
                  <c:v>Craiova</c:v>
                </c:pt>
                <c:pt idx="8">
                  <c:v>Sibiu</c:v>
                </c:pt>
                <c:pt idx="9">
                  <c:v>Arad</c:v>
                </c:pt>
                <c:pt idx="10">
                  <c:v>Iași</c:v>
                </c:pt>
                <c:pt idx="11">
                  <c:v>Tulcea</c:v>
                </c:pt>
                <c:pt idx="12">
                  <c:v>Maramureș</c:v>
                </c:pt>
                <c:pt idx="13">
                  <c:v>Bacău</c:v>
                </c:pt>
                <c:pt idx="14">
                  <c:v>Satu Mare</c:v>
                </c:pt>
                <c:pt idx="15">
                  <c:v>Târgu Mureș</c:v>
                </c:pt>
                <c:pt idx="16">
                  <c:v>Băneasa</c:v>
                </c:pt>
              </c:strCache>
            </c:strRef>
          </c:cat>
          <c:val>
            <c:numRef>
              <c:f>'[1]Traficul de marfa '!$B$2:$B$18</c:f>
              <c:numCache>
                <c:formatCode>0.000</c:formatCode>
                <c:ptCount val="17"/>
                <c:pt idx="0" formatCode="0.00">
                  <c:v>42211.41</c:v>
                </c:pt>
                <c:pt idx="1">
                  <c:v>6630.915</c:v>
                </c:pt>
                <c:pt idx="2">
                  <c:v>6405.6729999999998</c:v>
                </c:pt>
                <c:pt idx="3" formatCode="0">
                  <c:v>1272</c:v>
                </c:pt>
                <c:pt idx="4" formatCode="0.00">
                  <c:v>782.51</c:v>
                </c:pt>
                <c:pt idx="5" formatCode="0">
                  <c:v>297</c:v>
                </c:pt>
                <c:pt idx="6" formatCode="0.00">
                  <c:v>8.2799999999999994</c:v>
                </c:pt>
                <c:pt idx="7">
                  <c:v>5.2249999999999996</c:v>
                </c:pt>
                <c:pt idx="8">
                  <c:v>4.4340000000000002</c:v>
                </c:pt>
                <c:pt idx="9" formatCode="0.00">
                  <c:v>3.84</c:v>
                </c:pt>
                <c:pt idx="10">
                  <c:v>2.8580000000000001</c:v>
                </c:pt>
                <c:pt idx="11" formatCode="0.00">
                  <c:v>0</c:v>
                </c:pt>
                <c:pt idx="12" formatCode="0.00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892-4DA2-B04B-18571E001D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75757199"/>
        <c:axId val="1575761359"/>
      </c:barChart>
      <c:catAx>
        <c:axId val="157575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61359"/>
        <c:crosses val="autoZero"/>
        <c:auto val="1"/>
        <c:lblAlgn val="ctr"/>
        <c:lblOffset val="100"/>
        <c:noMultiLvlLbl val="0"/>
      </c:catAx>
      <c:valAx>
        <c:axId val="1575761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575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horizontalDpi="1200" verticalDpi="1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605790</xdr:colOff>
      <xdr:row>2</xdr:row>
      <xdr:rowOff>180975</xdr:rowOff>
    </xdr:from>
    <xdr:to>
      <xdr:col>20</xdr:col>
      <xdr:colOff>605790</xdr:colOff>
      <xdr:row>32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47C88E1-8977-DD7A-A81C-2FA99CF53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554564</xdr:colOff>
      <xdr:row>4</xdr:row>
      <xdr:rowOff>167215</xdr:rowOff>
    </xdr:from>
    <xdr:to>
      <xdr:col>4</xdr:col>
      <xdr:colOff>564089</xdr:colOff>
      <xdr:row>35</xdr:row>
      <xdr:rowOff>43390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54006-62D5-D42C-56B9-C99E1A9530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1876107</xdr:colOff>
      <xdr:row>23</xdr:row>
      <xdr:rowOff>168805</xdr:rowOff>
    </xdr:from>
    <xdr:to>
      <xdr:col>2</xdr:col>
      <xdr:colOff>3157993</xdr:colOff>
      <xdr:row>25</xdr:row>
      <xdr:rowOff>151665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2FA01CD8-C6EF-4E3C-9C01-3E2154F58563}"/>
            </a:ext>
          </a:extLst>
        </xdr:cNvPr>
        <xdr:cNvSpPr/>
      </xdr:nvSpPr>
      <xdr:spPr>
        <a:xfrm rot="19254883">
          <a:off x="4552632" y="5674255"/>
          <a:ext cx="1281886" cy="344810"/>
        </a:xfrm>
        <a:prstGeom prst="stripedRightArrow">
          <a:avLst>
            <a:gd name="adj1" fmla="val 50000"/>
            <a:gd name="adj2" fmla="val 67330"/>
          </a:avLst>
        </a:prstGeom>
        <a:gradFill flip="none" rotWithShape="1">
          <a:gsLst>
            <a:gs pos="30000">
              <a:srgbClr val="FFF200"/>
            </a:gs>
            <a:gs pos="38000">
              <a:srgbClr val="FF7A00"/>
            </a:gs>
            <a:gs pos="65000">
              <a:srgbClr val="FF0300"/>
            </a:gs>
            <a:gs pos="100000">
              <a:srgbClr val="4D0808"/>
            </a:gs>
          </a:gsLst>
          <a:path path="circle">
            <a:fillToRect r="100000" b="100000"/>
          </a:path>
          <a:tileRect l="-100000" t="-10000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threePt" dir="t"/>
        </a:scene3d>
        <a:sp3d>
          <a:bevelT/>
          <a:bevelB w="152400" h="50800" prst="softRound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2070706</xdr:colOff>
      <xdr:row>19</xdr:row>
      <xdr:rowOff>151561</xdr:rowOff>
    </xdr:from>
    <xdr:to>
      <xdr:col>2</xdr:col>
      <xdr:colOff>3200150</xdr:colOff>
      <xdr:row>21</xdr:row>
      <xdr:rowOff>138086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6F31E60-DB6E-4EA0-AA52-BB669EF6ECAA}"/>
            </a:ext>
          </a:extLst>
        </xdr:cNvPr>
        <xdr:cNvSpPr txBox="1"/>
      </xdr:nvSpPr>
      <xdr:spPr>
        <a:xfrm rot="19274118">
          <a:off x="4747231" y="4933111"/>
          <a:ext cx="1129444" cy="348475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en-US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+</a:t>
          </a:r>
          <a:r>
            <a:rPr lang="ro-RO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 </a:t>
          </a:r>
          <a:r>
            <a:rPr lang="en-US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2</a:t>
          </a:r>
          <a:r>
            <a:rPr lang="ro-RO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2,86</a:t>
          </a:r>
          <a:r>
            <a:rPr lang="ro-RO" sz="1800" b="1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%</a:t>
          </a:r>
          <a:endParaRPr lang="en-US" sz="1800" b="1">
            <a:solidFill>
              <a:srgbClr val="FF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243416</xdr:colOff>
      <xdr:row>6</xdr:row>
      <xdr:rowOff>135467</xdr:rowOff>
    </xdr:from>
    <xdr:to>
      <xdr:col>4</xdr:col>
      <xdr:colOff>226483</xdr:colOff>
      <xdr:row>36</xdr:row>
      <xdr:rowOff>135467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2C3BF3-673B-6FEA-AD99-61144B151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1477292</xdr:colOff>
      <xdr:row>23</xdr:row>
      <xdr:rowOff>22324</xdr:rowOff>
    </xdr:from>
    <xdr:to>
      <xdr:col>2</xdr:col>
      <xdr:colOff>2714218</xdr:colOff>
      <xdr:row>24</xdr:row>
      <xdr:rowOff>186040</xdr:rowOff>
    </xdr:to>
    <xdr:sp macro="" textlink="">
      <xdr:nvSpPr>
        <xdr:cNvPr id="3" name="Săgeată dreapta vărgată 1">
          <a:extLst>
            <a:ext uri="{FF2B5EF4-FFF2-40B4-BE49-F238E27FC236}">
              <a16:creationId xmlns:a16="http://schemas.microsoft.com/office/drawing/2014/main" id="{F52BA0B4-A03A-424C-8F33-33139C143469}"/>
            </a:ext>
          </a:extLst>
        </xdr:cNvPr>
        <xdr:cNvSpPr/>
      </xdr:nvSpPr>
      <xdr:spPr>
        <a:xfrm rot="20403035">
          <a:off x="4152759" y="5051524"/>
          <a:ext cx="1236926" cy="349983"/>
        </a:xfrm>
        <a:prstGeom prst="stripedRightArrow">
          <a:avLst>
            <a:gd name="adj1" fmla="val 50000"/>
            <a:gd name="adj2" fmla="val 67330"/>
          </a:avLst>
        </a:prstGeom>
        <a:gradFill flip="none" rotWithShape="1">
          <a:gsLst>
            <a:gs pos="0">
              <a:srgbClr val="FFF200"/>
            </a:gs>
            <a:gs pos="38000">
              <a:srgbClr val="FF7A00"/>
            </a:gs>
            <a:gs pos="65000">
              <a:srgbClr val="FF0300"/>
            </a:gs>
            <a:gs pos="100000">
              <a:srgbClr val="4D0808"/>
            </a:gs>
          </a:gsLst>
          <a:path path="circle">
            <a:fillToRect r="100000" b="100000"/>
          </a:path>
          <a:tileRect l="-100000" t="-100000"/>
        </a:gradFill>
        <a:ln w="9525" cap="flat" cmpd="sng" algn="ctr">
          <a:solidFill>
            <a:srgbClr val="C0504D">
              <a:shade val="95000"/>
              <a:satMod val="105000"/>
            </a:srgb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  <a:scene3d>
          <a:camera prst="orthographicFront"/>
          <a:lightRig rig="threePt" dir="t"/>
        </a:scene3d>
        <a:sp3d>
          <a:bevelT/>
          <a:bevelB prst="relaxedInset"/>
        </a:sp3d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o-RO" sz="1100" b="1" cap="none" spc="0">
            <a:ln w="18000">
              <a:solidFill>
                <a:srgbClr val="C0504D">
                  <a:satMod val="140000"/>
                </a:srgbClr>
              </a:solidFill>
              <a:prstDash val="solid"/>
              <a:miter lim="800000"/>
            </a:ln>
            <a:noFill/>
            <a:effectLst>
              <a:outerShdw blurRad="25500" dist="23000" dir="7020000" algn="tl">
                <a:srgbClr val="000000">
                  <a:alpha val="50000"/>
                </a:srgbClr>
              </a:outerShdw>
            </a:effectLst>
          </a:endParaRPr>
        </a:p>
      </xdr:txBody>
    </xdr:sp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0.48908</cdr:x>
      <cdr:y>0.46587</cdr:y>
    </cdr:from>
    <cdr:to>
      <cdr:x>0.64767</cdr:x>
      <cdr:y>0.52252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83DB13C-7FA9-4970-935E-D3C71E788102}"/>
            </a:ext>
          </a:extLst>
        </cdr:cNvPr>
        <cdr:cNvSpPr txBox="1"/>
      </cdr:nvSpPr>
      <cdr:spPr>
        <a:xfrm xmlns:a="http://schemas.openxmlformats.org/drawingml/2006/main" rot="20473458">
          <a:off x="4024972" y="2555950"/>
          <a:ext cx="1305117" cy="310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8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</a:t>
          </a:r>
          <a:r>
            <a:rPr lang="ro-RO" sz="18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800" b="1" baseline="0">
              <a:solidFill>
                <a:srgbClr val="FF0000"/>
              </a:solidFill>
              <a:latin typeface="+mn-lt"/>
              <a:cs typeface="Times New Roman" panose="02020603050405020304" pitchFamily="18" charset="0"/>
            </a:rPr>
            <a:t>9,6</a:t>
          </a:r>
          <a:r>
            <a:rPr lang="en-US" sz="18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  <a:r>
            <a:rPr lang="ro-RO" sz="18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%</a:t>
          </a:r>
          <a:endParaRPr lang="en-US" sz="18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0.08436</cdr:x>
      <cdr:y>0.96721</cdr:y>
    </cdr:from>
    <cdr:to>
      <cdr:x>0.15798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E53DBAA-2097-E19F-022A-C4D83853BD6A}"/>
            </a:ext>
          </a:extLst>
        </cdr:cNvPr>
        <cdr:cNvSpPr txBox="1"/>
      </cdr:nvSpPr>
      <cdr:spPr>
        <a:xfrm xmlns:a="http://schemas.openxmlformats.org/drawingml/2006/main">
          <a:off x="1047750" y="6743699"/>
          <a:ext cx="914400" cy="2285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o-RO" sz="1100"/>
        </a:p>
      </cdr:txBody>
    </cdr:sp>
  </cdr:relSizeAnchor>
  <cdr:relSizeAnchor xmlns:cdr="http://schemas.openxmlformats.org/drawingml/2006/chartDrawing">
    <cdr:from>
      <cdr:x>0.08436</cdr:x>
      <cdr:y>0.96038</cdr:y>
    </cdr:from>
    <cdr:to>
      <cdr:x>0.37117</cdr:x>
      <cdr:y>0.9918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8810D796-67A9-16C4-D127-3A7B2AA68747}"/>
            </a:ext>
          </a:extLst>
        </cdr:cNvPr>
        <cdr:cNvSpPr txBox="1"/>
      </cdr:nvSpPr>
      <cdr:spPr>
        <a:xfrm xmlns:a="http://schemas.openxmlformats.org/drawingml/2006/main">
          <a:off x="1047750" y="6696075"/>
          <a:ext cx="356235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o-RO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</xdr:colOff>
      <xdr:row>3</xdr:row>
      <xdr:rowOff>20955</xdr:rowOff>
    </xdr:from>
    <xdr:to>
      <xdr:col>21</xdr:col>
      <xdr:colOff>17145</xdr:colOff>
      <xdr:row>33</xdr:row>
      <xdr:rowOff>20955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041A3B-0EA2-FD3C-C266-D74036B6B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5</xdr:row>
      <xdr:rowOff>9525</xdr:rowOff>
    </xdr:from>
    <xdr:to>
      <xdr:col>22</xdr:col>
      <xdr:colOff>171450</xdr:colOff>
      <xdr:row>35</xdr:row>
      <xdr:rowOff>9525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B648D1AD-DD3B-0480-EB30-8C2E77D2D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601980</xdr:colOff>
      <xdr:row>37</xdr:row>
      <xdr:rowOff>171450</xdr:rowOff>
    </xdr:from>
    <xdr:to>
      <xdr:col>21</xdr:col>
      <xdr:colOff>601980</xdr:colOff>
      <xdr:row>67</xdr:row>
      <xdr:rowOff>171450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7D9512-EBED-F2A8-47CE-FE38EE633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180976</xdr:rowOff>
    </xdr:from>
    <xdr:to>
      <xdr:col>21</xdr:col>
      <xdr:colOff>0</xdr:colOff>
      <xdr:row>33</xdr:row>
      <xdr:rowOff>180976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8558A7EF-8818-19DF-42E4-CE13B3D30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6664</xdr:colOff>
      <xdr:row>3</xdr:row>
      <xdr:rowOff>7618</xdr:rowOff>
    </xdr:from>
    <xdr:to>
      <xdr:col>21</xdr:col>
      <xdr:colOff>6664</xdr:colOff>
      <xdr:row>33</xdr:row>
      <xdr:rowOff>7618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43CA046B-1B55-E92F-1A89-741A94ED3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586740</xdr:colOff>
      <xdr:row>35</xdr:row>
      <xdr:rowOff>163830</xdr:rowOff>
    </xdr:from>
    <xdr:to>
      <xdr:col>21</xdr:col>
      <xdr:colOff>586740</xdr:colOff>
      <xdr:row>65</xdr:row>
      <xdr:rowOff>163830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9C07FA0-1AB1-B2D8-4826-6AF1E0198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603885</xdr:colOff>
      <xdr:row>2</xdr:row>
      <xdr:rowOff>174304</xdr:rowOff>
    </xdr:from>
    <xdr:to>
      <xdr:col>20</xdr:col>
      <xdr:colOff>603885</xdr:colOff>
      <xdr:row>32</xdr:row>
      <xdr:rowOff>174304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32AF012C-9716-76DF-B9E1-F4F846632C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4</xdr:row>
      <xdr:rowOff>171450</xdr:rowOff>
    </xdr:from>
    <xdr:to>
      <xdr:col>20</xdr:col>
      <xdr:colOff>352425</xdr:colOff>
      <xdr:row>34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FD37FF-7A6B-416D-A468-FF80443E5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0.13926</cdr:x>
      <cdr:y>0.0669</cdr:y>
    </cdr:from>
    <cdr:to>
      <cdr:x>0.8722</cdr:x>
      <cdr:y>0.1524</cdr:y>
    </cdr:to>
    <cdr:sp macro="" textlink="">
      <cdr:nvSpPr>
        <cdr:cNvPr id="4" name="CasetăText 3">
          <a:extLst xmlns:a="http://schemas.openxmlformats.org/drawingml/2006/main">
            <a:ext uri="{FF2B5EF4-FFF2-40B4-BE49-F238E27FC236}">
              <a16:creationId xmlns:a16="http://schemas.microsoft.com/office/drawing/2014/main" id="{EAA9C52C-3542-BD99-9458-23B0A8C81AFC}"/>
            </a:ext>
          </a:extLst>
        </cdr:cNvPr>
        <cdr:cNvSpPr txBox="1"/>
      </cdr:nvSpPr>
      <cdr:spPr>
        <a:xfrm xmlns:a="http://schemas.openxmlformats.org/drawingml/2006/main">
          <a:off x="1735020" y="464502"/>
          <a:ext cx="9131412" cy="5936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 rtl="0">
            <a:defRPr sz="1400" b="1" i="0" u="none" strike="noStrike" kern="1200" spc="0" baseline="0">
              <a:solidFill>
                <a:srgbClr val="4472C4">
                  <a:lumMod val="75000"/>
                </a:srgb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r>
            <a:rPr lang="ro-RO" sz="1600" b="0">
              <a:solidFill>
                <a:srgbClr val="002060"/>
              </a:solidFill>
              <a:latin typeface="+mn-lt"/>
              <a:cs typeface="Times New Roman" panose="02020603050405020304" pitchFamily="18" charset="0"/>
            </a:rPr>
            <a:t>Traficul de marfă (în tone) pe aeroporturile din România în </a:t>
          </a:r>
          <a:r>
            <a:rPr lang="en-US" sz="1600" b="0">
              <a:solidFill>
                <a:srgbClr val="002060"/>
              </a:solidFill>
              <a:latin typeface="+mn-lt"/>
              <a:cs typeface="Times New Roman" panose="02020603050405020304" pitchFamily="18" charset="0"/>
            </a:rPr>
            <a:t>anul</a:t>
          </a:r>
          <a:r>
            <a:rPr lang="en-US" sz="1600" b="0" baseline="0">
              <a:solidFill>
                <a:srgbClr val="002060"/>
              </a:solidFill>
              <a:latin typeface="+mn-lt"/>
              <a:cs typeface="Times New Roman" panose="02020603050405020304" pitchFamily="18" charset="0"/>
            </a:rPr>
            <a:t> </a:t>
          </a:r>
          <a:r>
            <a:rPr lang="ro-RO" sz="1600" b="0">
              <a:solidFill>
                <a:srgbClr val="002060"/>
              </a:solidFill>
              <a:latin typeface="+mn-lt"/>
              <a:cs typeface="Times New Roman" panose="02020603050405020304" pitchFamily="18" charset="0"/>
            </a:rPr>
            <a:t>2025</a:t>
          </a:r>
        </a:p>
        <a:p xmlns:a="http://schemas.openxmlformats.org/drawingml/2006/main">
          <a:endParaRPr lang="ro-RO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y%20Drive\DL%20Shared\Projects\Aeroport%20Cluj\Asociatia%20Aeroporturilor%20din%20Romania\_ongoing\20260202\TRAFIC%20MARFA%202025.xlsx" TargetMode="External"/><Relationship Id="rId1" Type="http://schemas.openxmlformats.org/officeDocument/2006/relationships/externalLinkPath" Target="TRAFIC%20MARF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ficul de marfa "/>
    </sheetNames>
    <sheetDataSet>
      <sheetData sheetId="0">
        <row r="2">
          <cell r="A2" t="str">
            <v>Otopeni</v>
          </cell>
          <cell r="B2">
            <v>42211.41</v>
          </cell>
        </row>
        <row r="3">
          <cell r="A3" t="str">
            <v>Cluj</v>
          </cell>
          <cell r="B3">
            <v>6630.915</v>
          </cell>
        </row>
        <row r="4">
          <cell r="A4" t="str">
            <v>Timișoara</v>
          </cell>
          <cell r="B4">
            <v>6405.6729999999998</v>
          </cell>
        </row>
        <row r="5">
          <cell r="A5" t="str">
            <v>Constanța</v>
          </cell>
          <cell r="B5">
            <v>1272</v>
          </cell>
        </row>
        <row r="6">
          <cell r="A6" t="str">
            <v>Brașov</v>
          </cell>
          <cell r="B6">
            <v>782.51</v>
          </cell>
        </row>
        <row r="7">
          <cell r="A7" t="str">
            <v>Oradea</v>
          </cell>
          <cell r="B7">
            <v>297</v>
          </cell>
        </row>
        <row r="8">
          <cell r="A8" t="str">
            <v>Suceava</v>
          </cell>
          <cell r="B8">
            <v>8.2799999999999994</v>
          </cell>
        </row>
        <row r="9">
          <cell r="A9" t="str">
            <v>Craiova</v>
          </cell>
          <cell r="B9">
            <v>5.2249999999999996</v>
          </cell>
        </row>
        <row r="10">
          <cell r="A10" t="str">
            <v>Sibiu</v>
          </cell>
          <cell r="B10">
            <v>4.4340000000000002</v>
          </cell>
        </row>
        <row r="11">
          <cell r="A11" t="str">
            <v>Arad</v>
          </cell>
          <cell r="B11">
            <v>3.84</v>
          </cell>
        </row>
        <row r="12">
          <cell r="A12" t="str">
            <v>Iași</v>
          </cell>
          <cell r="B12">
            <v>2.8580000000000001</v>
          </cell>
        </row>
        <row r="13">
          <cell r="A13" t="str">
            <v>Tulcea</v>
          </cell>
          <cell r="B13">
            <v>0</v>
          </cell>
        </row>
        <row r="14">
          <cell r="A14" t="str">
            <v>Maramureș</v>
          </cell>
          <cell r="B14">
            <v>0</v>
          </cell>
        </row>
        <row r="15">
          <cell r="A15" t="str">
            <v>Bacău</v>
          </cell>
          <cell r="B15">
            <v>0</v>
          </cell>
        </row>
        <row r="16">
          <cell r="A16" t="str">
            <v>Satu Mare</v>
          </cell>
          <cell r="B16">
            <v>0</v>
          </cell>
        </row>
        <row r="17">
          <cell r="A17" t="str">
            <v>Târgu Mureș</v>
          </cell>
          <cell r="B17">
            <v>0</v>
          </cell>
        </row>
        <row r="18">
          <cell r="A18" t="str">
            <v>Băneasa</v>
          </cell>
          <cell r="B18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97001E-51E1-41B2-B89F-9AF660194B82}" name="Table1" displayName="Table1" ref="A4:B22" totalsRowShown="0">
  <autoFilter ref="A4:B22" xr:uid="{F797001E-51E1-41B2-B89F-9AF660194B82}"/>
  <tableColumns count="2">
    <tableColumn id="1" xr3:uid="{E881D447-6972-4DA9-8043-1B86BB9902C4}" name="Aeroport"/>
    <tableColumn id="2" xr3:uid="{4B9388C9-7C3D-4CD0-A395-B7A4ED0987D4}" name="Trafic" dataDxfId="1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4D9B12-2E28-4EEE-8F86-C09430D0BF7E}" name="Table2" displayName="Table2" ref="A4:B22" totalsRowShown="0">
  <autoFilter ref="A4:B22" xr:uid="{1B4D9B12-2E28-4EEE-8F86-C09430D0BF7E}"/>
  <tableColumns count="2">
    <tableColumn id="1" xr3:uid="{24EFD84E-C863-4556-B476-6F270D7EA60C}" name="Aeroport"/>
    <tableColumn id="2" xr3:uid="{C059EA82-6FB7-49CE-AFE3-8DD4D28339D6}" name="Trafic" dataDxfId="14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371C06D-9A10-48FC-9580-8039549E2195}" name="Table3" displayName="Table3" ref="A4:B22" totalsRowShown="0">
  <autoFilter ref="A4:B22" xr:uid="{0371C06D-9A10-48FC-9580-8039549E2195}"/>
  <tableColumns count="2">
    <tableColumn id="1" xr3:uid="{8EAE0287-068F-4FD3-97BC-E86CE5FCC81F}" name="Aeroport"/>
    <tableColumn id="2" xr3:uid="{4136F2E7-69C7-4312-B678-3EC3A9D47BB1}" name="Trafic" dataDxfId="1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7012A1-F152-4B80-9E33-DCB31C52F535}" name="Table9" displayName="Table9" ref="A39:C57" totalsRowCount="1" totalsRowDxfId="11" tableBorderDxfId="12">
  <autoFilter ref="A39:C56" xr:uid="{B17012A1-F152-4B80-9E33-DCB31C52F535}"/>
  <sortState xmlns:xlrd2="http://schemas.microsoft.com/office/spreadsheetml/2017/richdata2" ref="A40:C56">
    <sortCondition descending="1" ref="C75:C92"/>
  </sortState>
  <tableColumns count="3">
    <tableColumn id="1" xr3:uid="{E446880C-4976-4C21-AC5D-0A241637C75A}" name="Aeroport" totalsRowLabel="Total" dataDxfId="10" totalsRowDxfId="9"/>
    <tableColumn id="2" xr3:uid="{1AF995AE-3972-4144-AEA9-53CCDC6FEEE3}" name="Trafic Intern" totalsRowFunction="custom" dataDxfId="8" totalsRowDxfId="7">
      <totalsRowFormula>SUM(B40:B56)</totalsRowFormula>
    </tableColumn>
    <tableColumn id="3" xr3:uid="{506A1B6E-56CE-4276-A3E1-ED489FC40976}" name="Trafic extern" totalsRowFunction="custom" dataDxfId="6" totalsRowDxfId="5">
      <totalsRowFormula>SUM(C40:C56)</totalsRow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E52555-7A3C-4248-B3D0-57C4815DC008}" name="Table4" displayName="Table4" ref="A4:B22" totalsRowShown="0">
  <autoFilter ref="A4:B22" xr:uid="{3BE52555-7A3C-4248-B3D0-57C4815DC008}"/>
  <tableColumns count="2">
    <tableColumn id="1" xr3:uid="{9AF385C5-FA78-4B8A-8670-C2FEAD2DA2AC}" name="Aeroport"/>
    <tableColumn id="2" xr3:uid="{154C21D4-1B31-4E1A-B819-065918467340}" name="Trafic" dataDxfId="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7112483-146C-4FA2-BFBE-C5E14437D043}" name="Table7" displayName="Table7" ref="A4:B22" totalsRowShown="0">
  <autoFilter ref="A4:B22" xr:uid="{C7112483-146C-4FA2-BFBE-C5E14437D043}"/>
  <tableColumns count="2">
    <tableColumn id="1" xr3:uid="{D9FEE32F-A099-4160-A796-D7EC3D347239}" name="Aeroport"/>
    <tableColumn id="2" xr3:uid="{F57DFD26-4292-4290-91B2-937CCC385CA8}" name="Trafic" dataDxfId="3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DD02312-DC1A-496C-B798-B888FC27C57F}" name="Table711" displayName="Table711" ref="A37:C55" totalsRowShown="0">
  <autoFilter ref="A37:C55" xr:uid="{7DD02312-DC1A-496C-B798-B888FC27C57F}"/>
  <tableColumns count="3">
    <tableColumn id="1" xr3:uid="{67DE979C-8A8F-4355-96A4-4B7013C0ED06}" name="Aeroport"/>
    <tableColumn id="2" xr3:uid="{7266F0CD-66D7-4931-8E20-0D59A687B06E}" name="Trafic Schengen" dataDxfId="2"/>
    <tableColumn id="3" xr3:uid="{AEB06E43-2B32-4FE1-AC11-C611719FFC0F}" name="Trafic Non Schengen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FB46DD9-ACE5-46B6-A5FB-290DD79B716A}" name="Table8" displayName="Table8" ref="A4:B22" totalsRowShown="0">
  <autoFilter ref="A4:B22" xr:uid="{1FB46DD9-ACE5-46B6-A5FB-290DD79B716A}"/>
  <tableColumns count="2">
    <tableColumn id="1" xr3:uid="{76FA1A32-84C6-4E82-B366-A0F5C3781B26}" name="Aeroport"/>
    <tableColumn id="2" xr3:uid="{196CAD58-4E7A-4682-A369-4EB7F3BC5C11}" name="Trafic" dataDxfId="1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182E78-9ECA-4ABB-9DEB-CA82BC507447}" name="Table5" displayName="Table5" ref="A4:B22" totalsRowShown="0">
  <autoFilter ref="A4:B22" xr:uid="{29182E78-9ECA-4ABB-9DEB-CA82BC507447}"/>
  <tableColumns count="2">
    <tableColumn id="1" xr3:uid="{A670065D-0E47-44CA-8601-ECB6A5300A6D}" name="Aeroport"/>
    <tableColumn id="2" xr3:uid="{47AADBA9-92B9-4344-9336-3682ADEB81AB}" name="Trafic marfă (în tone)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D2808-A0DE-435C-8BC8-587D90ED0D45}">
  <dimension ref="A2:B28"/>
  <sheetViews>
    <sheetView workbookViewId="0">
      <selection activeCell="A2" sqref="A2"/>
    </sheetView>
  </sheetViews>
  <sheetFormatPr defaultRowHeight="14.4" x14ac:dyDescent="0.3"/>
  <cols>
    <col min="1" max="1" width="15.44140625" customWidth="1"/>
    <col min="2" max="2" width="13.5546875" customWidth="1"/>
  </cols>
  <sheetData>
    <row r="2" spans="1:2" ht="21" x14ac:dyDescent="0.4">
      <c r="A2" s="19" t="s">
        <v>27</v>
      </c>
    </row>
    <row r="4" spans="1:2" x14ac:dyDescent="0.3">
      <c r="A4" t="s">
        <v>24</v>
      </c>
      <c r="B4" t="s">
        <v>25</v>
      </c>
    </row>
    <row r="5" spans="1:2" x14ac:dyDescent="0.3">
      <c r="A5" t="s">
        <v>0</v>
      </c>
      <c r="B5" s="8">
        <v>17001578</v>
      </c>
    </row>
    <row r="6" spans="1:2" x14ac:dyDescent="0.3">
      <c r="A6" t="s">
        <v>1</v>
      </c>
      <c r="B6" s="1">
        <v>3582134</v>
      </c>
    </row>
    <row r="7" spans="1:2" x14ac:dyDescent="0.3">
      <c r="A7" t="s">
        <v>2</v>
      </c>
      <c r="B7" s="1">
        <v>2244156</v>
      </c>
    </row>
    <row r="8" spans="1:2" x14ac:dyDescent="0.3">
      <c r="A8" t="s">
        <v>3</v>
      </c>
      <c r="B8" s="1">
        <v>1458098</v>
      </c>
    </row>
    <row r="9" spans="1:2" x14ac:dyDescent="0.3">
      <c r="A9" t="s">
        <v>5</v>
      </c>
      <c r="B9" s="1">
        <v>769408</v>
      </c>
    </row>
    <row r="10" spans="1:2" x14ac:dyDescent="0.3">
      <c r="A10" t="s">
        <v>6</v>
      </c>
      <c r="B10" s="1">
        <v>694805</v>
      </c>
    </row>
    <row r="11" spans="1:2" x14ac:dyDescent="0.3">
      <c r="A11" t="s">
        <v>11</v>
      </c>
      <c r="B11" s="1">
        <v>694718</v>
      </c>
    </row>
    <row r="12" spans="1:2" x14ac:dyDescent="0.3">
      <c r="A12" t="s">
        <v>12</v>
      </c>
      <c r="B12" s="1">
        <v>578701</v>
      </c>
    </row>
    <row r="13" spans="1:2" x14ac:dyDescent="0.3">
      <c r="A13" t="s">
        <v>4</v>
      </c>
      <c r="B13" s="18">
        <v>451036</v>
      </c>
    </row>
    <row r="14" spans="1:2" x14ac:dyDescent="0.3">
      <c r="A14" t="s">
        <v>18</v>
      </c>
      <c r="B14" s="1">
        <v>337353</v>
      </c>
    </row>
    <row r="15" spans="1:2" x14ac:dyDescent="0.3">
      <c r="A15" t="s">
        <v>7</v>
      </c>
      <c r="B15" s="1">
        <v>256945</v>
      </c>
    </row>
    <row r="16" spans="1:2" x14ac:dyDescent="0.3">
      <c r="A16" t="s">
        <v>14</v>
      </c>
      <c r="B16" s="1">
        <v>153264</v>
      </c>
    </row>
    <row r="17" spans="1:2" x14ac:dyDescent="0.3">
      <c r="A17" t="s">
        <v>17</v>
      </c>
      <c r="B17" s="1">
        <v>119426</v>
      </c>
    </row>
    <row r="18" spans="1:2" x14ac:dyDescent="0.3">
      <c r="A18" t="s">
        <v>8</v>
      </c>
      <c r="B18" s="1">
        <v>94226</v>
      </c>
    </row>
    <row r="19" spans="1:2" x14ac:dyDescent="0.3">
      <c r="A19" t="s">
        <v>13</v>
      </c>
      <c r="B19" s="1">
        <v>94110</v>
      </c>
    </row>
    <row r="20" spans="1:2" x14ac:dyDescent="0.3">
      <c r="A20" t="s">
        <v>9</v>
      </c>
      <c r="B20" s="1">
        <v>8925</v>
      </c>
    </row>
    <row r="21" spans="1:2" x14ac:dyDescent="0.3">
      <c r="A21" t="s">
        <v>10</v>
      </c>
      <c r="B21" s="1">
        <v>8173</v>
      </c>
    </row>
    <row r="22" spans="1:2" x14ac:dyDescent="0.3">
      <c r="A22" s="6" t="s">
        <v>16</v>
      </c>
      <c r="B22" s="16">
        <f>SUM(B5:B21)</f>
        <v>28547056</v>
      </c>
    </row>
    <row r="26" spans="1:2" x14ac:dyDescent="0.3">
      <c r="B26" t="s">
        <v>15</v>
      </c>
    </row>
    <row r="27" spans="1:2" x14ac:dyDescent="0.3">
      <c r="B27" t="s">
        <v>15</v>
      </c>
    </row>
    <row r="28" spans="1:2" x14ac:dyDescent="0.3">
      <c r="B28" t="s">
        <v>15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8967C-58BF-46A8-BDC2-FDD13A038DDD}">
  <dimension ref="A2:E33"/>
  <sheetViews>
    <sheetView workbookViewId="0">
      <selection activeCell="A2" sqref="A2"/>
    </sheetView>
  </sheetViews>
  <sheetFormatPr defaultRowHeight="14.4" x14ac:dyDescent="0.3"/>
  <cols>
    <col min="1" max="1" width="14.33203125" customWidth="1"/>
    <col min="2" max="2" width="20.109375" style="1" customWidth="1"/>
  </cols>
  <sheetData>
    <row r="2" spans="1:2" ht="21" x14ac:dyDescent="0.4">
      <c r="A2" s="19" t="s">
        <v>26</v>
      </c>
    </row>
    <row r="4" spans="1:2" x14ac:dyDescent="0.3">
      <c r="A4" t="s">
        <v>24</v>
      </c>
      <c r="B4" s="1" t="s">
        <v>25</v>
      </c>
    </row>
    <row r="5" spans="1:2" x14ac:dyDescent="0.3">
      <c r="A5" t="s">
        <v>0</v>
      </c>
      <c r="B5" s="1">
        <v>127736</v>
      </c>
    </row>
    <row r="6" spans="1:2" x14ac:dyDescent="0.3">
      <c r="A6" t="s">
        <v>1</v>
      </c>
      <c r="B6" s="1">
        <v>30040</v>
      </c>
    </row>
    <row r="7" spans="1:2" x14ac:dyDescent="0.3">
      <c r="A7" t="s">
        <v>2</v>
      </c>
      <c r="B7" s="1">
        <v>17095</v>
      </c>
    </row>
    <row r="8" spans="1:2" x14ac:dyDescent="0.3">
      <c r="A8" t="s">
        <v>3</v>
      </c>
      <c r="B8" s="1">
        <v>16332</v>
      </c>
    </row>
    <row r="9" spans="1:2" x14ac:dyDescent="0.3">
      <c r="A9" t="s">
        <v>11</v>
      </c>
      <c r="B9" s="1">
        <v>14989</v>
      </c>
    </row>
    <row r="10" spans="1:2" x14ac:dyDescent="0.3">
      <c r="A10" t="s">
        <v>6</v>
      </c>
      <c r="B10" s="1">
        <v>7733</v>
      </c>
    </row>
    <row r="11" spans="1:2" x14ac:dyDescent="0.3">
      <c r="A11" t="s">
        <v>12</v>
      </c>
      <c r="B11" s="1">
        <v>7320</v>
      </c>
    </row>
    <row r="12" spans="1:2" x14ac:dyDescent="0.3">
      <c r="A12" t="s">
        <v>5</v>
      </c>
      <c r="B12" s="1">
        <v>7052</v>
      </c>
    </row>
    <row r="13" spans="1:2" x14ac:dyDescent="0.3">
      <c r="A13" t="s">
        <v>17</v>
      </c>
      <c r="B13" s="1">
        <v>6506</v>
      </c>
    </row>
    <row r="14" spans="1:2" x14ac:dyDescent="0.3">
      <c r="A14" t="s">
        <v>7</v>
      </c>
      <c r="B14" s="1">
        <v>4283</v>
      </c>
    </row>
    <row r="15" spans="1:2" x14ac:dyDescent="0.3">
      <c r="A15" t="s">
        <v>4</v>
      </c>
      <c r="B15" s="1">
        <v>4016</v>
      </c>
    </row>
    <row r="16" spans="1:2" x14ac:dyDescent="0.3">
      <c r="A16" t="s">
        <v>18</v>
      </c>
      <c r="B16" s="1">
        <v>3496</v>
      </c>
    </row>
    <row r="17" spans="1:2" x14ac:dyDescent="0.3">
      <c r="A17" t="s">
        <v>9</v>
      </c>
      <c r="B17" s="1">
        <v>3071</v>
      </c>
    </row>
    <row r="18" spans="1:2" x14ac:dyDescent="0.3">
      <c r="A18" t="s">
        <v>14</v>
      </c>
      <c r="B18" s="18">
        <v>1513</v>
      </c>
    </row>
    <row r="19" spans="1:2" x14ac:dyDescent="0.3">
      <c r="A19" t="s">
        <v>8</v>
      </c>
      <c r="B19" s="1">
        <v>1223</v>
      </c>
    </row>
    <row r="20" spans="1:2" x14ac:dyDescent="0.3">
      <c r="A20" t="s">
        <v>13</v>
      </c>
      <c r="B20" s="1">
        <v>1198</v>
      </c>
    </row>
    <row r="21" spans="1:2" x14ac:dyDescent="0.3">
      <c r="A21" t="s">
        <v>10</v>
      </c>
      <c r="B21" s="1">
        <v>547</v>
      </c>
    </row>
    <row r="22" spans="1:2" x14ac:dyDescent="0.3">
      <c r="A22" s="6" t="s">
        <v>16</v>
      </c>
      <c r="B22" s="7">
        <f>SUM(B4:B21)</f>
        <v>254150</v>
      </c>
    </row>
    <row r="24" spans="1:2" x14ac:dyDescent="0.3">
      <c r="B24" s="1" t="s">
        <v>15</v>
      </c>
    </row>
    <row r="25" spans="1:2" x14ac:dyDescent="0.3">
      <c r="B25" s="1" t="s">
        <v>15</v>
      </c>
    </row>
    <row r="33" spans="5:5" x14ac:dyDescent="0.3">
      <c r="E33" t="s">
        <v>15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06E21-6E27-4431-BA2D-AC87659DA179}">
  <dimension ref="A2:W57"/>
  <sheetViews>
    <sheetView topLeftCell="A21" workbookViewId="0">
      <selection activeCell="A2" sqref="A2"/>
    </sheetView>
  </sheetViews>
  <sheetFormatPr defaultRowHeight="14.4" x14ac:dyDescent="0.3"/>
  <cols>
    <col min="1" max="1" width="12.5546875" customWidth="1"/>
    <col min="2" max="3" width="12" customWidth="1"/>
  </cols>
  <sheetData>
    <row r="2" spans="1:2" ht="21" x14ac:dyDescent="0.4">
      <c r="A2" s="19" t="s">
        <v>28</v>
      </c>
    </row>
    <row r="3" spans="1:2" ht="21" x14ac:dyDescent="0.4">
      <c r="A3" s="19"/>
    </row>
    <row r="4" spans="1:2" x14ac:dyDescent="0.3">
      <c r="A4" t="s">
        <v>24</v>
      </c>
      <c r="B4" t="s">
        <v>25</v>
      </c>
    </row>
    <row r="5" spans="1:2" x14ac:dyDescent="0.3">
      <c r="A5" t="s">
        <v>0</v>
      </c>
      <c r="B5" s="8">
        <v>998892</v>
      </c>
    </row>
    <row r="6" spans="1:2" x14ac:dyDescent="0.3">
      <c r="A6" t="s">
        <v>1</v>
      </c>
      <c r="B6" s="1">
        <v>367561</v>
      </c>
    </row>
    <row r="7" spans="1:2" x14ac:dyDescent="0.3">
      <c r="A7" t="s">
        <v>3</v>
      </c>
      <c r="B7" s="1">
        <v>262367</v>
      </c>
    </row>
    <row r="8" spans="1:2" x14ac:dyDescent="0.3">
      <c r="A8" t="s">
        <v>2</v>
      </c>
      <c r="B8" s="1">
        <v>174043</v>
      </c>
    </row>
    <row r="9" spans="1:2" x14ac:dyDescent="0.3">
      <c r="A9" t="s">
        <v>7</v>
      </c>
      <c r="B9" s="1">
        <v>121129</v>
      </c>
    </row>
    <row r="10" spans="1:2" x14ac:dyDescent="0.3">
      <c r="A10" t="s">
        <v>5</v>
      </c>
      <c r="B10" s="1">
        <v>48365</v>
      </c>
    </row>
    <row r="11" spans="1:2" x14ac:dyDescent="0.3">
      <c r="A11" t="s">
        <v>8</v>
      </c>
      <c r="B11" s="1">
        <v>23772</v>
      </c>
    </row>
    <row r="12" spans="1:2" x14ac:dyDescent="0.3">
      <c r="A12" t="s">
        <v>13</v>
      </c>
      <c r="B12" s="1">
        <v>7545</v>
      </c>
    </row>
    <row r="13" spans="1:2" x14ac:dyDescent="0.3">
      <c r="A13" t="s">
        <v>18</v>
      </c>
      <c r="B13" s="1">
        <v>938</v>
      </c>
    </row>
    <row r="14" spans="1:2" x14ac:dyDescent="0.3">
      <c r="A14" t="s">
        <v>11</v>
      </c>
      <c r="B14" s="1">
        <v>931</v>
      </c>
    </row>
    <row r="15" spans="1:2" x14ac:dyDescent="0.3">
      <c r="A15" t="s">
        <v>12</v>
      </c>
      <c r="B15" s="1">
        <v>833</v>
      </c>
    </row>
    <row r="16" spans="1:2" x14ac:dyDescent="0.3">
      <c r="A16" t="s">
        <v>9</v>
      </c>
      <c r="B16" s="1">
        <v>636</v>
      </c>
    </row>
    <row r="17" spans="1:2" x14ac:dyDescent="0.3">
      <c r="A17" t="s">
        <v>4</v>
      </c>
      <c r="B17" s="1">
        <v>591</v>
      </c>
    </row>
    <row r="18" spans="1:2" x14ac:dyDescent="0.3">
      <c r="A18" t="s">
        <v>17</v>
      </c>
      <c r="B18" s="1">
        <v>413</v>
      </c>
    </row>
    <row r="19" spans="1:2" x14ac:dyDescent="0.3">
      <c r="A19" t="s">
        <v>6</v>
      </c>
      <c r="B19" s="1">
        <v>320</v>
      </c>
    </row>
    <row r="20" spans="1:2" x14ac:dyDescent="0.3">
      <c r="A20" t="s">
        <v>10</v>
      </c>
      <c r="B20" s="1">
        <v>170</v>
      </c>
    </row>
    <row r="21" spans="1:2" x14ac:dyDescent="0.3">
      <c r="A21" t="s">
        <v>14</v>
      </c>
      <c r="B21" s="18">
        <v>144</v>
      </c>
    </row>
    <row r="22" spans="1:2" x14ac:dyDescent="0.3">
      <c r="A22" s="6" t="s">
        <v>16</v>
      </c>
      <c r="B22" s="16">
        <f>SUM(B5:B21)</f>
        <v>2008650</v>
      </c>
    </row>
    <row r="37" spans="1:23" ht="21" x14ac:dyDescent="0.4">
      <c r="A37" s="19" t="s">
        <v>32</v>
      </c>
    </row>
    <row r="39" spans="1:23" x14ac:dyDescent="0.3">
      <c r="A39" t="s">
        <v>24</v>
      </c>
      <c r="B39" s="20" t="s">
        <v>30</v>
      </c>
      <c r="C39" s="1" t="s">
        <v>31</v>
      </c>
    </row>
    <row r="40" spans="1:23" x14ac:dyDescent="0.3">
      <c r="A40" t="s">
        <v>0</v>
      </c>
      <c r="B40" s="8">
        <v>998892</v>
      </c>
      <c r="C40" s="24">
        <v>16001798</v>
      </c>
      <c r="W40" t="s">
        <v>15</v>
      </c>
    </row>
    <row r="41" spans="1:23" x14ac:dyDescent="0.3">
      <c r="A41" t="s">
        <v>1</v>
      </c>
      <c r="B41" s="1">
        <v>367561</v>
      </c>
      <c r="C41" s="1">
        <v>3214257</v>
      </c>
    </row>
    <row r="42" spans="1:23" x14ac:dyDescent="0.3">
      <c r="A42" t="s">
        <v>3</v>
      </c>
      <c r="B42" s="1">
        <v>262367</v>
      </c>
      <c r="C42" s="1">
        <v>1195643</v>
      </c>
    </row>
    <row r="43" spans="1:23" x14ac:dyDescent="0.3">
      <c r="A43" t="s">
        <v>2</v>
      </c>
      <c r="B43" s="1">
        <v>174043</v>
      </c>
      <c r="C43" s="26">
        <v>2069009</v>
      </c>
    </row>
    <row r="44" spans="1:23" x14ac:dyDescent="0.3">
      <c r="A44" t="s">
        <v>7</v>
      </c>
      <c r="B44" s="1">
        <v>121129</v>
      </c>
      <c r="C44" s="1">
        <v>135626</v>
      </c>
    </row>
    <row r="45" spans="1:23" x14ac:dyDescent="0.3">
      <c r="A45" t="s">
        <v>5</v>
      </c>
      <c r="B45" s="1">
        <v>48365</v>
      </c>
      <c r="C45" s="26">
        <v>720849</v>
      </c>
    </row>
    <row r="46" spans="1:23" x14ac:dyDescent="0.3">
      <c r="A46" t="s">
        <v>8</v>
      </c>
      <c r="B46" s="1">
        <v>23772</v>
      </c>
      <c r="C46" s="25">
        <v>69609</v>
      </c>
    </row>
    <row r="47" spans="1:23" x14ac:dyDescent="0.3">
      <c r="A47" t="s">
        <v>13</v>
      </c>
      <c r="B47" s="1">
        <v>7545</v>
      </c>
      <c r="C47" s="1">
        <v>86246</v>
      </c>
    </row>
    <row r="48" spans="1:23" x14ac:dyDescent="0.3">
      <c r="A48" t="s">
        <v>11</v>
      </c>
      <c r="B48" s="1">
        <v>938</v>
      </c>
      <c r="C48" s="25">
        <v>690601</v>
      </c>
    </row>
    <row r="49" spans="1:3" x14ac:dyDescent="0.3">
      <c r="A49" t="s">
        <v>4</v>
      </c>
      <c r="B49" s="1">
        <v>931</v>
      </c>
      <c r="C49" s="27">
        <v>450397</v>
      </c>
    </row>
    <row r="50" spans="1:3" x14ac:dyDescent="0.3">
      <c r="A50" t="s">
        <v>18</v>
      </c>
      <c r="B50" s="1">
        <v>833</v>
      </c>
      <c r="C50" s="1">
        <v>336413</v>
      </c>
    </row>
    <row r="51" spans="1:3" x14ac:dyDescent="0.3">
      <c r="A51" t="s">
        <v>12</v>
      </c>
      <c r="B51" s="1">
        <v>636</v>
      </c>
      <c r="C51" s="1">
        <v>576862</v>
      </c>
    </row>
    <row r="52" spans="1:3" x14ac:dyDescent="0.3">
      <c r="A52" t="s">
        <v>6</v>
      </c>
      <c r="B52" s="1">
        <v>591</v>
      </c>
      <c r="C52" s="1">
        <v>693820</v>
      </c>
    </row>
    <row r="53" spans="1:3" x14ac:dyDescent="0.3">
      <c r="A53" t="s">
        <v>14</v>
      </c>
      <c r="B53" s="1">
        <v>413</v>
      </c>
      <c r="C53" s="26">
        <v>153024</v>
      </c>
    </row>
    <row r="54" spans="1:3" x14ac:dyDescent="0.3">
      <c r="A54" t="s">
        <v>17</v>
      </c>
      <c r="B54" s="1">
        <v>320</v>
      </c>
      <c r="C54" s="25">
        <v>109963</v>
      </c>
    </row>
    <row r="55" spans="1:3" x14ac:dyDescent="0.3">
      <c r="A55" t="s">
        <v>9</v>
      </c>
      <c r="B55" s="1">
        <v>170</v>
      </c>
      <c r="C55" s="1">
        <v>8289</v>
      </c>
    </row>
    <row r="56" spans="1:3" x14ac:dyDescent="0.3">
      <c r="A56" t="s">
        <v>10</v>
      </c>
      <c r="B56" s="18">
        <v>144</v>
      </c>
      <c r="C56" s="25">
        <v>7988</v>
      </c>
    </row>
    <row r="57" spans="1:3" x14ac:dyDescent="0.3">
      <c r="A57" s="21" t="s">
        <v>16</v>
      </c>
      <c r="B57" s="22">
        <f>SUM(B40:B56)</f>
        <v>2008650</v>
      </c>
      <c r="C57" s="23">
        <f>SUM(C40:C56)</f>
        <v>26520394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AD7CB-CA4A-464A-9CC0-662ABE27DEEC}">
  <dimension ref="A2:B22"/>
  <sheetViews>
    <sheetView workbookViewId="0">
      <selection activeCell="A2" sqref="A2"/>
    </sheetView>
  </sheetViews>
  <sheetFormatPr defaultRowHeight="14.4" x14ac:dyDescent="0.3"/>
  <cols>
    <col min="1" max="1" width="11.5546875" customWidth="1"/>
    <col min="2" max="2" width="14.6640625" customWidth="1"/>
  </cols>
  <sheetData>
    <row r="2" spans="1:2" ht="21" x14ac:dyDescent="0.4">
      <c r="A2" s="19" t="s">
        <v>29</v>
      </c>
    </row>
    <row r="4" spans="1:2" x14ac:dyDescent="0.3">
      <c r="A4" t="s">
        <v>24</v>
      </c>
      <c r="B4" t="s">
        <v>25</v>
      </c>
    </row>
    <row r="5" spans="1:2" x14ac:dyDescent="0.3">
      <c r="A5" t="s">
        <v>0</v>
      </c>
      <c r="B5" s="8">
        <v>16001798</v>
      </c>
    </row>
    <row r="6" spans="1:2" x14ac:dyDescent="0.3">
      <c r="A6" t="s">
        <v>1</v>
      </c>
      <c r="B6" s="1">
        <v>3214257</v>
      </c>
    </row>
    <row r="7" spans="1:2" x14ac:dyDescent="0.3">
      <c r="A7" t="s">
        <v>2</v>
      </c>
      <c r="B7" s="1">
        <v>2069009</v>
      </c>
    </row>
    <row r="8" spans="1:2" x14ac:dyDescent="0.3">
      <c r="A8" t="s">
        <v>3</v>
      </c>
      <c r="B8" s="1">
        <v>1195643</v>
      </c>
    </row>
    <row r="9" spans="1:2" x14ac:dyDescent="0.3">
      <c r="A9" t="s">
        <v>5</v>
      </c>
      <c r="B9" s="1">
        <v>720849</v>
      </c>
    </row>
    <row r="10" spans="1:2" x14ac:dyDescent="0.3">
      <c r="A10" t="s">
        <v>6</v>
      </c>
      <c r="B10" s="1">
        <v>693820</v>
      </c>
    </row>
    <row r="11" spans="1:2" x14ac:dyDescent="0.3">
      <c r="A11" t="s">
        <v>11</v>
      </c>
      <c r="B11" s="1">
        <v>690601</v>
      </c>
    </row>
    <row r="12" spans="1:2" x14ac:dyDescent="0.3">
      <c r="A12" t="s">
        <v>12</v>
      </c>
      <c r="B12" s="1">
        <v>576862</v>
      </c>
    </row>
    <row r="13" spans="1:2" x14ac:dyDescent="0.3">
      <c r="A13" t="s">
        <v>4</v>
      </c>
      <c r="B13" s="18">
        <v>450397</v>
      </c>
    </row>
    <row r="14" spans="1:2" x14ac:dyDescent="0.3">
      <c r="A14" t="s">
        <v>18</v>
      </c>
      <c r="B14" s="1">
        <v>336413</v>
      </c>
    </row>
    <row r="15" spans="1:2" x14ac:dyDescent="0.3">
      <c r="A15" t="s">
        <v>14</v>
      </c>
      <c r="B15" s="1">
        <v>153024</v>
      </c>
    </row>
    <row r="16" spans="1:2" x14ac:dyDescent="0.3">
      <c r="A16" t="s">
        <v>7</v>
      </c>
      <c r="B16" s="1">
        <v>135626</v>
      </c>
    </row>
    <row r="17" spans="1:2" x14ac:dyDescent="0.3">
      <c r="A17" t="s">
        <v>17</v>
      </c>
      <c r="B17" s="1">
        <v>109963</v>
      </c>
    </row>
    <row r="18" spans="1:2" x14ac:dyDescent="0.3">
      <c r="A18" t="s">
        <v>13</v>
      </c>
      <c r="B18" s="1">
        <v>86246</v>
      </c>
    </row>
    <row r="19" spans="1:2" x14ac:dyDescent="0.3">
      <c r="A19" t="s">
        <v>8</v>
      </c>
      <c r="B19" s="1">
        <v>69609</v>
      </c>
    </row>
    <row r="20" spans="1:2" x14ac:dyDescent="0.3">
      <c r="A20" t="s">
        <v>9</v>
      </c>
      <c r="B20" s="1">
        <v>8289</v>
      </c>
    </row>
    <row r="21" spans="1:2" x14ac:dyDescent="0.3">
      <c r="A21" t="s">
        <v>10</v>
      </c>
      <c r="B21" s="1">
        <v>7988</v>
      </c>
    </row>
    <row r="22" spans="1:2" x14ac:dyDescent="0.3">
      <c r="A22" s="6" t="s">
        <v>16</v>
      </c>
      <c r="B22" s="16">
        <f>SUM(B5:B21)</f>
        <v>26520394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E4944-03EF-49AA-AFF1-3C26844B037E}">
  <dimension ref="A2:C55"/>
  <sheetViews>
    <sheetView topLeftCell="A27" workbookViewId="0">
      <selection activeCell="A2" sqref="A2"/>
    </sheetView>
  </sheetViews>
  <sheetFormatPr defaultRowHeight="14.4" x14ac:dyDescent="0.3"/>
  <cols>
    <col min="1" max="1" width="16.33203125" customWidth="1"/>
    <col min="2" max="2" width="14.109375" customWidth="1"/>
    <col min="3" max="3" width="16.21875" customWidth="1"/>
  </cols>
  <sheetData>
    <row r="2" spans="1:2" ht="21" x14ac:dyDescent="0.4">
      <c r="A2" s="19" t="s">
        <v>33</v>
      </c>
    </row>
    <row r="4" spans="1:2" x14ac:dyDescent="0.3">
      <c r="A4" t="s">
        <v>24</v>
      </c>
      <c r="B4" t="s">
        <v>25</v>
      </c>
    </row>
    <row r="5" spans="1:2" x14ac:dyDescent="0.3">
      <c r="A5" t="s">
        <v>0</v>
      </c>
      <c r="B5" s="8">
        <v>11935269</v>
      </c>
    </row>
    <row r="6" spans="1:2" x14ac:dyDescent="0.3">
      <c r="A6" t="s">
        <v>1</v>
      </c>
      <c r="B6" s="1">
        <v>2730363</v>
      </c>
    </row>
    <row r="7" spans="1:2" x14ac:dyDescent="0.3">
      <c r="A7" t="s">
        <v>2</v>
      </c>
      <c r="B7" s="1">
        <v>1681405</v>
      </c>
    </row>
    <row r="8" spans="1:2" x14ac:dyDescent="0.3">
      <c r="A8" t="s">
        <v>3</v>
      </c>
      <c r="B8" s="1">
        <v>1198024</v>
      </c>
    </row>
    <row r="9" spans="1:2" x14ac:dyDescent="0.3">
      <c r="A9" t="s">
        <v>11</v>
      </c>
      <c r="B9" s="1">
        <v>580279</v>
      </c>
    </row>
    <row r="10" spans="1:2" x14ac:dyDescent="0.3">
      <c r="A10" t="s">
        <v>6</v>
      </c>
      <c r="B10" s="1">
        <v>522495</v>
      </c>
    </row>
    <row r="11" spans="1:2" x14ac:dyDescent="0.3">
      <c r="A11" t="s">
        <v>5</v>
      </c>
      <c r="B11" s="1">
        <v>426405</v>
      </c>
    </row>
    <row r="12" spans="1:2" x14ac:dyDescent="0.3">
      <c r="A12" t="s">
        <v>12</v>
      </c>
      <c r="B12" s="1">
        <v>336816</v>
      </c>
    </row>
    <row r="13" spans="1:2" x14ac:dyDescent="0.3">
      <c r="A13" t="s">
        <v>4</v>
      </c>
      <c r="B13" s="1">
        <v>205723</v>
      </c>
    </row>
    <row r="14" spans="1:2" x14ac:dyDescent="0.3">
      <c r="A14" t="s">
        <v>18</v>
      </c>
      <c r="B14" s="1">
        <v>199166</v>
      </c>
    </row>
    <row r="15" spans="1:2" x14ac:dyDescent="0.3">
      <c r="A15" t="s">
        <v>7</v>
      </c>
      <c r="B15" s="1">
        <v>176642</v>
      </c>
    </row>
    <row r="16" spans="1:2" x14ac:dyDescent="0.3">
      <c r="A16" t="s">
        <v>14</v>
      </c>
      <c r="B16" s="1">
        <v>116818</v>
      </c>
    </row>
    <row r="17" spans="1:2" x14ac:dyDescent="0.3">
      <c r="A17" t="s">
        <v>8</v>
      </c>
      <c r="B17" s="1">
        <v>55643</v>
      </c>
    </row>
    <row r="18" spans="1:2" x14ac:dyDescent="0.3">
      <c r="A18" t="s">
        <v>17</v>
      </c>
      <c r="B18" s="1">
        <v>10075</v>
      </c>
    </row>
    <row r="19" spans="1:2" x14ac:dyDescent="0.3">
      <c r="A19" t="s">
        <v>13</v>
      </c>
      <c r="B19" s="1">
        <v>8400</v>
      </c>
    </row>
    <row r="20" spans="1:2" x14ac:dyDescent="0.3">
      <c r="A20" t="s">
        <v>9</v>
      </c>
      <c r="B20" s="1">
        <v>750</v>
      </c>
    </row>
    <row r="21" spans="1:2" x14ac:dyDescent="0.3">
      <c r="A21" t="s">
        <v>10</v>
      </c>
      <c r="B21" s="1">
        <v>215</v>
      </c>
    </row>
    <row r="22" spans="1:2" x14ac:dyDescent="0.3">
      <c r="A22" s="6" t="s">
        <v>16</v>
      </c>
      <c r="B22" s="16">
        <f>SUM(B5:B21)</f>
        <v>20184488</v>
      </c>
    </row>
    <row r="37" spans="1:3" x14ac:dyDescent="0.3">
      <c r="A37" t="s">
        <v>24</v>
      </c>
      <c r="B37" t="s">
        <v>35</v>
      </c>
      <c r="C37" t="s">
        <v>36</v>
      </c>
    </row>
    <row r="38" spans="1:3" x14ac:dyDescent="0.3">
      <c r="A38" t="s">
        <v>0</v>
      </c>
      <c r="B38" s="8">
        <v>11935269</v>
      </c>
      <c r="C38" s="8">
        <v>5066309</v>
      </c>
    </row>
    <row r="39" spans="1:3" x14ac:dyDescent="0.3">
      <c r="A39" t="s">
        <v>1</v>
      </c>
      <c r="B39" s="1">
        <v>2730363</v>
      </c>
      <c r="C39" s="1">
        <v>851771</v>
      </c>
    </row>
    <row r="40" spans="1:3" x14ac:dyDescent="0.3">
      <c r="A40" t="s">
        <v>2</v>
      </c>
      <c r="B40" s="1">
        <v>1681405</v>
      </c>
      <c r="C40" s="1">
        <v>562751</v>
      </c>
    </row>
    <row r="41" spans="1:3" x14ac:dyDescent="0.3">
      <c r="A41" t="s">
        <v>3</v>
      </c>
      <c r="B41" s="1">
        <v>1198024</v>
      </c>
      <c r="C41" s="1">
        <v>260074</v>
      </c>
    </row>
    <row r="42" spans="1:3" x14ac:dyDescent="0.3">
      <c r="A42" t="s">
        <v>11</v>
      </c>
      <c r="B42" s="1">
        <v>580279</v>
      </c>
      <c r="C42" s="1">
        <v>114439</v>
      </c>
    </row>
    <row r="43" spans="1:3" x14ac:dyDescent="0.3">
      <c r="A43" t="s">
        <v>6</v>
      </c>
      <c r="B43" s="1">
        <v>522495</v>
      </c>
      <c r="C43" s="1">
        <v>172310</v>
      </c>
    </row>
    <row r="44" spans="1:3" x14ac:dyDescent="0.3">
      <c r="A44" t="s">
        <v>5</v>
      </c>
      <c r="B44" s="1">
        <v>426405</v>
      </c>
      <c r="C44" s="1">
        <v>343003</v>
      </c>
    </row>
    <row r="45" spans="1:3" x14ac:dyDescent="0.3">
      <c r="A45" t="s">
        <v>12</v>
      </c>
      <c r="B45" s="1">
        <v>336816</v>
      </c>
      <c r="C45" s="1">
        <v>241885</v>
      </c>
    </row>
    <row r="46" spans="1:3" x14ac:dyDescent="0.3">
      <c r="A46" t="s">
        <v>4</v>
      </c>
      <c r="B46" s="1">
        <v>205723</v>
      </c>
      <c r="C46" s="1">
        <v>245313</v>
      </c>
    </row>
    <row r="47" spans="1:3" x14ac:dyDescent="0.3">
      <c r="A47" t="s">
        <v>18</v>
      </c>
      <c r="B47" s="1">
        <v>199166</v>
      </c>
      <c r="C47" s="1">
        <v>138187</v>
      </c>
    </row>
    <row r="48" spans="1:3" x14ac:dyDescent="0.3">
      <c r="A48" t="s">
        <v>7</v>
      </c>
      <c r="B48" s="1">
        <v>176642</v>
      </c>
      <c r="C48" s="1">
        <v>80303</v>
      </c>
    </row>
    <row r="49" spans="1:3" x14ac:dyDescent="0.3">
      <c r="A49" t="s">
        <v>14</v>
      </c>
      <c r="B49" s="1">
        <v>116818</v>
      </c>
      <c r="C49" s="1">
        <v>36446</v>
      </c>
    </row>
    <row r="50" spans="1:3" x14ac:dyDescent="0.3">
      <c r="A50" t="s">
        <v>8</v>
      </c>
      <c r="B50" s="1">
        <v>55643</v>
      </c>
      <c r="C50" s="1">
        <v>38583</v>
      </c>
    </row>
    <row r="51" spans="1:3" x14ac:dyDescent="0.3">
      <c r="A51" t="s">
        <v>17</v>
      </c>
      <c r="B51" s="1">
        <v>10075</v>
      </c>
      <c r="C51" s="1">
        <v>109351</v>
      </c>
    </row>
    <row r="52" spans="1:3" x14ac:dyDescent="0.3">
      <c r="A52" t="s">
        <v>13</v>
      </c>
      <c r="B52" s="1">
        <v>8400</v>
      </c>
      <c r="C52" s="1">
        <v>85710</v>
      </c>
    </row>
    <row r="53" spans="1:3" x14ac:dyDescent="0.3">
      <c r="A53" t="s">
        <v>9</v>
      </c>
      <c r="B53" s="1">
        <v>750</v>
      </c>
      <c r="C53" s="1">
        <v>8175</v>
      </c>
    </row>
    <row r="54" spans="1:3" x14ac:dyDescent="0.3">
      <c r="A54" t="s">
        <v>10</v>
      </c>
      <c r="B54" s="1">
        <v>215</v>
      </c>
      <c r="C54" s="1">
        <v>7958</v>
      </c>
    </row>
    <row r="55" spans="1:3" x14ac:dyDescent="0.3">
      <c r="A55" s="6" t="s">
        <v>16</v>
      </c>
      <c r="B55" s="16">
        <f>SUM(B38:B54)</f>
        <v>20184488</v>
      </c>
      <c r="C55" s="16">
        <f>SUM(C38:C54)</f>
        <v>8362568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drawing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D27E9-0207-498F-A6D4-E6158E2FFFF3}">
  <dimension ref="A2:B22"/>
  <sheetViews>
    <sheetView topLeftCell="A18" workbookViewId="0">
      <selection activeCell="A39" sqref="A39:B59"/>
    </sheetView>
  </sheetViews>
  <sheetFormatPr defaultRowHeight="14.4" x14ac:dyDescent="0.3"/>
  <cols>
    <col min="1" max="1" width="14.88671875" customWidth="1"/>
    <col min="2" max="2" width="11.77734375" customWidth="1"/>
  </cols>
  <sheetData>
    <row r="2" spans="1:2" ht="21" x14ac:dyDescent="0.4">
      <c r="A2" s="19" t="s">
        <v>34</v>
      </c>
    </row>
    <row r="4" spans="1:2" x14ac:dyDescent="0.3">
      <c r="A4" t="s">
        <v>24</v>
      </c>
      <c r="B4" t="s">
        <v>25</v>
      </c>
    </row>
    <row r="5" spans="1:2" x14ac:dyDescent="0.3">
      <c r="A5" t="s">
        <v>0</v>
      </c>
      <c r="B5" s="8">
        <v>5066309</v>
      </c>
    </row>
    <row r="6" spans="1:2" x14ac:dyDescent="0.3">
      <c r="A6" t="s">
        <v>1</v>
      </c>
      <c r="B6" s="1">
        <v>851771</v>
      </c>
    </row>
    <row r="7" spans="1:2" x14ac:dyDescent="0.3">
      <c r="A7" t="s">
        <v>2</v>
      </c>
      <c r="B7" s="1">
        <v>562751</v>
      </c>
    </row>
    <row r="8" spans="1:2" x14ac:dyDescent="0.3">
      <c r="A8" t="s">
        <v>5</v>
      </c>
      <c r="B8" s="1">
        <v>343003</v>
      </c>
    </row>
    <row r="9" spans="1:2" x14ac:dyDescent="0.3">
      <c r="A9" t="s">
        <v>3</v>
      </c>
      <c r="B9" s="1">
        <v>260074</v>
      </c>
    </row>
    <row r="10" spans="1:2" x14ac:dyDescent="0.3">
      <c r="A10" t="s">
        <v>4</v>
      </c>
      <c r="B10" s="1">
        <v>245313</v>
      </c>
    </row>
    <row r="11" spans="1:2" x14ac:dyDescent="0.3">
      <c r="A11" t="s">
        <v>12</v>
      </c>
      <c r="B11" s="1">
        <v>241885</v>
      </c>
    </row>
    <row r="12" spans="1:2" x14ac:dyDescent="0.3">
      <c r="A12" t="s">
        <v>6</v>
      </c>
      <c r="B12" s="1">
        <v>172310</v>
      </c>
    </row>
    <row r="13" spans="1:2" x14ac:dyDescent="0.3">
      <c r="A13" t="s">
        <v>18</v>
      </c>
      <c r="B13" s="1">
        <v>138187</v>
      </c>
    </row>
    <row r="14" spans="1:2" x14ac:dyDescent="0.3">
      <c r="A14" t="s">
        <v>11</v>
      </c>
      <c r="B14" s="1">
        <v>114439</v>
      </c>
    </row>
    <row r="15" spans="1:2" x14ac:dyDescent="0.3">
      <c r="A15" t="s">
        <v>17</v>
      </c>
      <c r="B15" s="1">
        <v>109351</v>
      </c>
    </row>
    <row r="16" spans="1:2" x14ac:dyDescent="0.3">
      <c r="A16" t="s">
        <v>13</v>
      </c>
      <c r="B16" s="1">
        <v>85710</v>
      </c>
    </row>
    <row r="17" spans="1:2" x14ac:dyDescent="0.3">
      <c r="A17" t="s">
        <v>7</v>
      </c>
      <c r="B17" s="1">
        <v>80303</v>
      </c>
    </row>
    <row r="18" spans="1:2" x14ac:dyDescent="0.3">
      <c r="A18" t="s">
        <v>8</v>
      </c>
      <c r="B18" s="1">
        <v>38583</v>
      </c>
    </row>
    <row r="19" spans="1:2" x14ac:dyDescent="0.3">
      <c r="A19" t="s">
        <v>14</v>
      </c>
      <c r="B19" s="1">
        <v>36446</v>
      </c>
    </row>
    <row r="20" spans="1:2" x14ac:dyDescent="0.3">
      <c r="A20" t="s">
        <v>9</v>
      </c>
      <c r="B20" s="1">
        <v>8175</v>
      </c>
    </row>
    <row r="21" spans="1:2" x14ac:dyDescent="0.3">
      <c r="A21" t="s">
        <v>10</v>
      </c>
      <c r="B21" s="1">
        <v>7958</v>
      </c>
    </row>
    <row r="22" spans="1:2" x14ac:dyDescent="0.3">
      <c r="A22" s="17" t="s">
        <v>16</v>
      </c>
      <c r="B22" s="16">
        <f>SUM(B5:B21)</f>
        <v>8362568</v>
      </c>
    </row>
  </sheetData>
  <sortState xmlns:xlrd2="http://schemas.microsoft.com/office/spreadsheetml/2017/richdata2" ref="A5:B21">
    <sortCondition descending="1" ref="B5:B21"/>
  </sortState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BA4DC-6331-4EAA-A0FC-B08AED2A3F8D}">
  <dimension ref="A2:B38"/>
  <sheetViews>
    <sheetView tabSelected="1" topLeftCell="A12" zoomScaleNormal="100" workbookViewId="0">
      <selection activeCell="A2" sqref="A2"/>
    </sheetView>
  </sheetViews>
  <sheetFormatPr defaultRowHeight="14.4" x14ac:dyDescent="0.3"/>
  <cols>
    <col min="1" max="1" width="10.21875" customWidth="1"/>
    <col min="2" max="2" width="20.5546875" customWidth="1"/>
  </cols>
  <sheetData>
    <row r="2" spans="1:2" ht="21" x14ac:dyDescent="0.4">
      <c r="A2" s="19" t="s">
        <v>37</v>
      </c>
    </row>
    <row r="3" spans="1:2" ht="21" x14ac:dyDescent="0.4">
      <c r="A3" s="19"/>
    </row>
    <row r="4" spans="1:2" x14ac:dyDescent="0.3">
      <c r="A4" t="s">
        <v>24</v>
      </c>
      <c r="B4" t="s">
        <v>38</v>
      </c>
    </row>
    <row r="5" spans="1:2" x14ac:dyDescent="0.3">
      <c r="A5" t="s">
        <v>0</v>
      </c>
      <c r="B5" s="29">
        <v>42211.41</v>
      </c>
    </row>
    <row r="6" spans="1:2" x14ac:dyDescent="0.3">
      <c r="A6" t="s">
        <v>1</v>
      </c>
      <c r="B6" s="30">
        <v>6630.915</v>
      </c>
    </row>
    <row r="7" spans="1:2" x14ac:dyDescent="0.3">
      <c r="A7" t="s">
        <v>3</v>
      </c>
      <c r="B7" s="30">
        <v>6405.6729999999998</v>
      </c>
    </row>
    <row r="8" spans="1:2" x14ac:dyDescent="0.3">
      <c r="A8" t="s">
        <v>17</v>
      </c>
      <c r="B8" s="31">
        <v>1272</v>
      </c>
    </row>
    <row r="9" spans="1:2" x14ac:dyDescent="0.3">
      <c r="A9" t="s">
        <v>18</v>
      </c>
      <c r="B9" s="29">
        <v>782.51</v>
      </c>
    </row>
    <row r="10" spans="1:2" x14ac:dyDescent="0.3">
      <c r="A10" t="s">
        <v>7</v>
      </c>
      <c r="B10" s="31">
        <v>297</v>
      </c>
    </row>
    <row r="11" spans="1:2" x14ac:dyDescent="0.3">
      <c r="A11" t="s">
        <v>5</v>
      </c>
      <c r="B11" s="32">
        <v>8.2799999999999994</v>
      </c>
    </row>
    <row r="12" spans="1:2" x14ac:dyDescent="0.3">
      <c r="A12" t="s">
        <v>12</v>
      </c>
      <c r="B12" s="30">
        <v>5.2249999999999996</v>
      </c>
    </row>
    <row r="13" spans="1:2" x14ac:dyDescent="0.3">
      <c r="A13" t="s">
        <v>6</v>
      </c>
      <c r="B13" s="30">
        <v>4.4340000000000002</v>
      </c>
    </row>
    <row r="14" spans="1:2" x14ac:dyDescent="0.3">
      <c r="A14" t="s">
        <v>9</v>
      </c>
      <c r="B14" s="29">
        <v>3.84</v>
      </c>
    </row>
    <row r="15" spans="1:2" x14ac:dyDescent="0.3">
      <c r="A15" s="30" t="s">
        <v>2</v>
      </c>
      <c r="B15" s="30">
        <v>2.8580000000000001</v>
      </c>
    </row>
    <row r="16" spans="1:2" x14ac:dyDescent="0.3">
      <c r="A16" t="s">
        <v>10</v>
      </c>
      <c r="B16" s="29">
        <v>0</v>
      </c>
    </row>
    <row r="17" spans="1:2" x14ac:dyDescent="0.3">
      <c r="A17" t="s">
        <v>8</v>
      </c>
      <c r="B17" s="29">
        <v>0</v>
      </c>
    </row>
    <row r="18" spans="1:2" x14ac:dyDescent="0.3">
      <c r="A18" t="s">
        <v>4</v>
      </c>
      <c r="B18" s="29">
        <v>0</v>
      </c>
    </row>
    <row r="19" spans="1:2" x14ac:dyDescent="0.3">
      <c r="A19" t="s">
        <v>13</v>
      </c>
      <c r="B19" s="29">
        <v>0</v>
      </c>
    </row>
    <row r="20" spans="1:2" x14ac:dyDescent="0.3">
      <c r="A20" t="s">
        <v>14</v>
      </c>
      <c r="B20" s="29">
        <v>0</v>
      </c>
    </row>
    <row r="21" spans="1:2" x14ac:dyDescent="0.3">
      <c r="A21" t="s">
        <v>11</v>
      </c>
      <c r="B21" s="29">
        <v>0</v>
      </c>
    </row>
    <row r="22" spans="1:2" x14ac:dyDescent="0.3">
      <c r="A22" s="33" t="s">
        <v>16</v>
      </c>
      <c r="B22" s="34">
        <f>SUM(B5:B21)</f>
        <v>57624.145000000004</v>
      </c>
    </row>
    <row r="23" spans="1:2" x14ac:dyDescent="0.3">
      <c r="B23" s="29"/>
    </row>
    <row r="24" spans="1:2" x14ac:dyDescent="0.3">
      <c r="B24" s="29"/>
    </row>
    <row r="25" spans="1:2" x14ac:dyDescent="0.3">
      <c r="B25" s="29"/>
    </row>
    <row r="37" spans="2:2" ht="15" thickBot="1" x14ac:dyDescent="0.35"/>
    <row r="38" spans="2:2" ht="15" thickBot="1" x14ac:dyDescent="0.35">
      <c r="B38" s="35"/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9C9D-BE87-4009-AFC8-78123EEABC73}">
  <dimension ref="B2:G4"/>
  <sheetViews>
    <sheetView topLeftCell="A5" zoomScale="80" zoomScaleNormal="80" workbookViewId="0">
      <selection activeCell="H27" sqref="H27"/>
    </sheetView>
  </sheetViews>
  <sheetFormatPr defaultRowHeight="14.4" x14ac:dyDescent="0.3"/>
  <cols>
    <col min="2" max="2" width="30.109375" customWidth="1"/>
    <col min="3" max="3" width="71.88671875" customWidth="1"/>
    <col min="7" max="7" width="10.33203125" bestFit="1" customWidth="1"/>
  </cols>
  <sheetData>
    <row r="2" spans="2:7" ht="117" customHeight="1" x14ac:dyDescent="0.3">
      <c r="B2" s="2" t="s">
        <v>15</v>
      </c>
      <c r="C2" s="3" t="s">
        <v>22</v>
      </c>
    </row>
    <row r="3" spans="2:7" ht="15.6" x14ac:dyDescent="0.3">
      <c r="B3" s="4" t="s">
        <v>19</v>
      </c>
      <c r="C3" s="10">
        <v>23234580</v>
      </c>
      <c r="E3" s="5"/>
      <c r="G3" s="9"/>
    </row>
    <row r="4" spans="2:7" ht="15.6" x14ac:dyDescent="0.3">
      <c r="B4" s="4" t="s">
        <v>20</v>
      </c>
      <c r="C4" s="12">
        <v>28547056</v>
      </c>
      <c r="E4" s="13">
        <f>SUM(C4/C3-1)</f>
        <v>0.22864523481810295</v>
      </c>
      <c r="F4" s="14"/>
      <c r="G4" s="15">
        <f>C4/C3-1</f>
        <v>0.22864523481810295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0E4B-DA7C-451F-9810-ABD1EDCE7EB7}">
  <dimension ref="B2:G4"/>
  <sheetViews>
    <sheetView topLeftCell="A8" zoomScaleNormal="100" workbookViewId="0">
      <selection activeCell="H1" sqref="H1"/>
    </sheetView>
  </sheetViews>
  <sheetFormatPr defaultRowHeight="14.4" x14ac:dyDescent="0.3"/>
  <cols>
    <col min="2" max="2" width="30.109375" customWidth="1"/>
    <col min="3" max="3" width="72.33203125" customWidth="1"/>
    <col min="7" max="7" width="10.33203125" bestFit="1" customWidth="1"/>
  </cols>
  <sheetData>
    <row r="2" spans="2:7" ht="72" customHeight="1" x14ac:dyDescent="0.3">
      <c r="B2" s="2" t="s">
        <v>15</v>
      </c>
      <c r="C2" s="28" t="s">
        <v>23</v>
      </c>
    </row>
    <row r="3" spans="2:7" ht="15.6" x14ac:dyDescent="0.3">
      <c r="B3" s="11" t="s">
        <v>21</v>
      </c>
      <c r="C3" s="10">
        <v>26033372</v>
      </c>
      <c r="E3" s="5"/>
      <c r="G3" s="9"/>
    </row>
    <row r="4" spans="2:7" ht="15.6" x14ac:dyDescent="0.3">
      <c r="B4" s="11" t="s">
        <v>20</v>
      </c>
      <c r="C4" s="12">
        <v>28547056</v>
      </c>
      <c r="E4" s="13">
        <f>SUM(C4/C3-1)</f>
        <v>9.655622022379573E-2</v>
      </c>
      <c r="F4" s="14"/>
      <c r="G4" s="15">
        <f>C4/C3-1</f>
        <v>9.655622022379573E-2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Traficul de pasageri </vt:lpstr>
      <vt:lpstr>Miscari Aeronave</vt:lpstr>
      <vt:lpstr>Zboruri interne - comparativ   </vt:lpstr>
      <vt:lpstr>Zboruri externe</vt:lpstr>
      <vt:lpstr>Schengen</vt:lpstr>
      <vt:lpstr>Non Schengen</vt:lpstr>
      <vt:lpstr>Traficul de marfă </vt:lpstr>
      <vt:lpstr>Comp pax 2019-2025</vt:lpstr>
      <vt:lpstr>Comp pax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Ioan Ripas</cp:lastModifiedBy>
  <cp:lastPrinted>2026-01-26T11:22:39Z</cp:lastPrinted>
  <dcterms:created xsi:type="dcterms:W3CDTF">2022-11-08T10:51:34Z</dcterms:created>
  <dcterms:modified xsi:type="dcterms:W3CDTF">2026-02-02T20:41:37Z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1a24c0-f782-4dcb-ab4e-c0288a2b9baf_Enabled">
    <vt:lpwstr>true</vt:lpwstr>
  </property>
  <property fmtid="{D5CDD505-2E9C-101B-9397-08002B2CF9AE}" pid="3" name="MSIP_Label_881a24c0-f782-4dcb-ab4e-c0288a2b9baf_SetDate">
    <vt:lpwstr>2026-02-02T19:39:44Z</vt:lpwstr>
  </property>
  <property fmtid="{D5CDD505-2E9C-101B-9397-08002B2CF9AE}" pid="4" name="MSIP_Label_881a24c0-f782-4dcb-ab4e-c0288a2b9baf_Method">
    <vt:lpwstr>Standard</vt:lpwstr>
  </property>
  <property fmtid="{D5CDD505-2E9C-101B-9397-08002B2CF9AE}" pid="5" name="MSIP_Label_881a24c0-f782-4dcb-ab4e-c0288a2b9baf_Name">
    <vt:lpwstr>General</vt:lpwstr>
  </property>
  <property fmtid="{D5CDD505-2E9C-101B-9397-08002B2CF9AE}" pid="6" name="MSIP_Label_881a24c0-f782-4dcb-ab4e-c0288a2b9baf_SiteId">
    <vt:lpwstr>7c299034-56bd-4947-bec9-f1673fd079d0</vt:lpwstr>
  </property>
  <property fmtid="{D5CDD505-2E9C-101B-9397-08002B2CF9AE}" pid="7" name="MSIP_Label_881a24c0-f782-4dcb-ab4e-c0288a2b9baf_ActionId">
    <vt:lpwstr>a237788f-e715-4971-b28f-6f1974849154</vt:lpwstr>
  </property>
  <property fmtid="{D5CDD505-2E9C-101B-9397-08002B2CF9AE}" pid="8" name="MSIP_Label_881a24c0-f782-4dcb-ab4e-c0288a2b9baf_ContentBits">
    <vt:lpwstr>0</vt:lpwstr>
  </property>
  <property fmtid="{D5CDD505-2E9C-101B-9397-08002B2CF9AE}" pid="9" name="MSIP_Label_881a24c0-f782-4dcb-ab4e-c0288a2b9baf_Tag">
    <vt:lpwstr>10, 3, 0, 1</vt:lpwstr>
  </property>
</Properties>
</file>