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tables/table8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DL Shared\Projects\Aeroport Cluj\Asociatia Aeroporturilor din Romania\_ongoing\20251022\"/>
    </mc:Choice>
  </mc:AlternateContent>
  <xr:revisionPtr revIDLastSave="0" documentId="13_ncr:1_{75CF24BE-6020-4B08-A155-A7C051CB1DD7}" xr6:coauthVersionLast="47" xr6:coauthVersionMax="47" xr10:uidLastSave="{00000000-0000-0000-0000-000000000000}"/>
  <bookViews>
    <workbookView xWindow="-108" yWindow="-108" windowWidth="23256" windowHeight="12576" firstSheet="4" activeTab="6" xr2:uid="{89AEE96F-A022-4B10-88F3-3F15BFC9DBFD}"/>
  </bookViews>
  <sheets>
    <sheet name="Traficul de pasageri " sheetId="1" r:id="rId1"/>
    <sheet name="zboruri schengen - non schengen" sheetId="11" r:id="rId2"/>
    <sheet name="Zboruri interneexterne" sheetId="5" r:id="rId3"/>
    <sheet name="Miscari Aeronave" sheetId="3" r:id="rId4"/>
    <sheet name="Traficul de marfa " sheetId="2" r:id="rId5"/>
    <sheet name="Comp pax 2023-2025" sheetId="10" r:id="rId6"/>
    <sheet name="Comp pax 2024-2025" sheetId="8" r:id="rId7"/>
  </sheets>
  <definedNames>
    <definedName name="_xlnm._FilterDatabase" localSheetId="0" hidden="1">'Traficul de pasageri '!$A$5:$B$20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1" l="1"/>
  <c r="B21" i="11"/>
  <c r="B24" i="3"/>
  <c r="B60" i="5"/>
  <c r="B24" i="5"/>
  <c r="B24" i="1"/>
  <c r="B25" i="2"/>
  <c r="E4" i="10"/>
  <c r="E4" i="8"/>
</calcChain>
</file>

<file path=xl/sharedStrings.xml><?xml version="1.0" encoding="utf-8"?>
<sst xmlns="http://schemas.openxmlformats.org/spreadsheetml/2006/main" count="228" uniqueCount="47">
  <si>
    <t>Otopeni</t>
  </si>
  <si>
    <t>Cluj</t>
  </si>
  <si>
    <t>Iași</t>
  </si>
  <si>
    <t>Timișoara</t>
  </si>
  <si>
    <t>Bacău</t>
  </si>
  <si>
    <t>Suceava</t>
  </si>
  <si>
    <t>Sibiu</t>
  </si>
  <si>
    <t>Oradea</t>
  </si>
  <si>
    <t>Maramureș</t>
  </si>
  <si>
    <t>Arad</t>
  </si>
  <si>
    <t>Tulcea</t>
  </si>
  <si>
    <t>Băneasa</t>
  </si>
  <si>
    <t>Craiova</t>
  </si>
  <si>
    <t>.</t>
  </si>
  <si>
    <t>Satu Mare</t>
  </si>
  <si>
    <t>Târgu Mureș</t>
  </si>
  <si>
    <t>Traficul de pasageri pe cursele externe pe aeroporturile din România</t>
  </si>
  <si>
    <t>Traficul de pasageri pe cursele interne pe aeroporturile din România</t>
  </si>
  <si>
    <t xml:space="preserve"> </t>
  </si>
  <si>
    <t>Total</t>
  </si>
  <si>
    <t>Constanța</t>
  </si>
  <si>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</t>
    </r>
  </si>
  <si>
    <t>Tg Mureș</t>
  </si>
  <si>
    <t xml:space="preserve">  </t>
  </si>
  <si>
    <t>Brașov</t>
  </si>
  <si>
    <t xml:space="preserve">Total </t>
  </si>
  <si>
    <t>Traficul de pasageri zboruri schengen pe aeroporturile din România</t>
  </si>
  <si>
    <t>Traficul de pasageri zboruri non-schengen pe aeroporturile din România</t>
  </si>
  <si>
    <t>Aeroport</t>
  </si>
  <si>
    <t>Trafic</t>
  </si>
  <si>
    <t>Comparativ - Traficul de pasageri zboruri schengen/non-schengen pe aeroporturile din România</t>
  </si>
  <si>
    <t>Misc. Aeronave</t>
  </si>
  <si>
    <t>Trafic marfa</t>
  </si>
  <si>
    <t>Comparativ - Traficul de pasageri pe cursele interne / externe pe aeroporturile din România</t>
  </si>
  <si>
    <t>Trafic Intern</t>
  </si>
  <si>
    <t>Trafic extern</t>
  </si>
  <si>
    <t>Column1</t>
  </si>
  <si>
    <t>Trafic Schengen</t>
  </si>
  <si>
    <t>Trafic non-Schengen</t>
  </si>
  <si>
    <t xml:space="preserve">Traficul de marfă (în tone) pe aeroporturile din România </t>
  </si>
  <si>
    <t xml:space="preserve">Traficul de pasageri pe aeroporturile din România </t>
  </si>
  <si>
    <t xml:space="preserve">Numărul de mișcări aeronave pe aeroporturile din România </t>
  </si>
  <si>
    <t>COMPARAȚIE TRAFIC DE PASAGERI PE AEROPORTURILE DIN ROMÂNIA 2019 - 2025</t>
  </si>
  <si>
    <t>COMPARAȚIE TRAFIC DE PASAGERI PE AEROPORTURILE DIN ROMÂNIA  2024-2025</t>
  </si>
  <si>
    <t>TRIMESTRUL III 2025</t>
  </si>
  <si>
    <t>TRIMESTRUL III 2024</t>
  </si>
  <si>
    <t>TRIMESTRUL III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</si>
</sst>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6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2" borderId="0" applyNumberFormat="0" applyBorder="0" applyAlignment="0" applyProtection="0"/>
  </cellStyleXfs>
  <cellXfs count="30">
    <xf numFmtId="0" fontId="0" fillId="0" borderId="0" xfId="0"/>
    <xf numFmtId="3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 vertical="center" wrapText="1"/>
    </xf>
    <xf numFmtId="3" fontId="2" fillId="0" borderId="0" xfId="2" applyNumberFormat="1" applyFont="1"/>
    <xf numFmtId="10" fontId="0" fillId="0" borderId="0" xfId="1" applyNumberFormat="1" applyFont="1"/>
    <xf numFmtId="3" fontId="5" fillId="0" borderId="0" xfId="0" applyNumberFormat="1" applyFont="1"/>
    <xf numFmtId="0" fontId="2" fillId="2" borderId="0" xfId="3" applyFont="1"/>
    <xf numFmtId="3" fontId="2" fillId="2" borderId="0" xfId="3" applyNumberFormat="1" applyFont="1"/>
    <xf numFmtId="3" fontId="2" fillId="0" borderId="0" xfId="3" applyNumberFormat="1" applyFont="1" applyFill="1"/>
    <xf numFmtId="0" fontId="2" fillId="0" borderId="0" xfId="3" applyFont="1" applyFill="1"/>
    <xf numFmtId="0" fontId="0" fillId="3" borderId="0" xfId="0" applyFill="1"/>
    <xf numFmtId="3" fontId="2" fillId="3" borderId="0" xfId="0" applyNumberFormat="1" applyFont="1" applyFill="1"/>
    <xf numFmtId="10" fontId="0" fillId="0" borderId="0" xfId="0" applyNumberFormat="1"/>
    <xf numFmtId="4" fontId="0" fillId="0" borderId="0" xfId="0" applyNumberFormat="1"/>
    <xf numFmtId="4" fontId="6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3" fontId="0" fillId="0" borderId="0" xfId="3" applyNumberFormat="1" applyFont="1" applyFill="1"/>
    <xf numFmtId="3" fontId="8" fillId="0" borderId="0" xfId="0" applyNumberFormat="1" applyFont="1"/>
    <xf numFmtId="0" fontId="9" fillId="0" borderId="0" xfId="0" applyFont="1"/>
    <xf numFmtId="0" fontId="2" fillId="4" borderId="0" xfId="3" applyFont="1" applyFill="1"/>
    <xf numFmtId="3" fontId="2" fillId="4" borderId="0" xfId="0" applyNumberFormat="1" applyFont="1" applyFill="1"/>
    <xf numFmtId="3" fontId="2" fillId="4" borderId="0" xfId="3" applyNumberFormat="1" applyFont="1" applyFill="1"/>
    <xf numFmtId="4" fontId="2" fillId="2" borderId="0" xfId="3" applyNumberFormat="1" applyFont="1"/>
    <xf numFmtId="0" fontId="11" fillId="0" borderId="0" xfId="0" applyFont="1" applyAlignment="1">
      <alignment horizontal="left" vertical="center" wrapText="1"/>
    </xf>
    <xf numFmtId="49" fontId="10" fillId="0" borderId="0" xfId="0" applyNumberFormat="1" applyFont="1"/>
    <xf numFmtId="0" fontId="7" fillId="0" borderId="0" xfId="0" applyFont="1"/>
    <xf numFmtId="3" fontId="0" fillId="0" borderId="4" xfId="0" applyNumberFormat="1" applyBorder="1"/>
    <xf numFmtId="0" fontId="7" fillId="0" borderId="0" xfId="0" applyFont="1" applyAlignment="1">
      <alignment vertical="center" wrapText="1"/>
    </xf>
  </cellXfs>
  <cellStyles count="4">
    <cellStyle name="60% - Accent5" xfId="3" builtinId="48"/>
    <cellStyle name="Normal" xfId="0" builtinId="0"/>
    <cellStyle name="Normal 3" xfId="2" xr:uid="{2CE8A5CA-47B0-4244-B337-0B624616EDF2}"/>
    <cellStyle name="Percent" xfId="1" builtinId="5"/>
  </cellStyles>
  <dxfs count="14">
    <dxf>
      <numFmt numFmtId="3" formatCode="#,##0"/>
    </dxf>
    <dxf>
      <numFmt numFmtId="4" formatCode="#,##0.0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6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theme="6"/>
        </right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/>
        </top>
        <bottom/>
        <vertical/>
        <horizontal/>
      </border>
    </dxf>
    <dxf>
      <border outline="0">
        <left style="thin">
          <color theme="6"/>
        </left>
        <right style="thin">
          <color theme="6"/>
        </right>
        <top style="thin">
          <color theme="6"/>
        </top>
      </border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Traficul de pasageri pe aeroporturile din România în trimestrul lll 2025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0962671332750074"/>
          <c:y val="1.19904076738609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8.1401100904053655E-2"/>
          <c:y val="0.13933269132725315"/>
          <c:w val="0.88545047754447348"/>
          <c:h val="0.690158300524934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'Traficul de pasageri '!$A$4:$A$21</c15:sqref>
                  </c15:fullRef>
                </c:ext>
              </c:extLst>
              <c:f>'Traficul de pasageri '!$A$5:$A$21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Sibiu</c:v>
                </c:pt>
                <c:pt idx="5">
                  <c:v>Suceava</c:v>
                </c:pt>
                <c:pt idx="6">
                  <c:v>Craiova</c:v>
                </c:pt>
                <c:pt idx="7">
                  <c:v>Băneasa</c:v>
                </c:pt>
                <c:pt idx="8">
                  <c:v>Bacău</c:v>
                </c:pt>
                <c:pt idx="9">
                  <c:v>Oradea</c:v>
                </c:pt>
                <c:pt idx="10">
                  <c:v>Brașov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Constanța</c:v>
                </c:pt>
                <c:pt idx="14">
                  <c:v>Satu Mare</c:v>
                </c:pt>
                <c:pt idx="15">
                  <c:v>Tulcea</c:v>
                </c:pt>
                <c:pt idx="16">
                  <c:v>Arad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'Traficul de pasageri '!$B$4:$B$21</c15:sqref>
                  </c15:fullRef>
                </c:ext>
              </c:extLst>
              <c:f>'Traficul de pasageri '!$B$5:$B$21</c:f>
              <c:numCache>
                <c:formatCode>#,##0</c:formatCode>
                <c:ptCount val="17"/>
                <c:pt idx="0">
                  <c:v>5045541</c:v>
                </c:pt>
                <c:pt idx="1">
                  <c:v>1125435</c:v>
                </c:pt>
                <c:pt idx="2">
                  <c:v>664197</c:v>
                </c:pt>
                <c:pt idx="3">
                  <c:v>448165</c:v>
                </c:pt>
                <c:pt idx="4">
                  <c:v>254091</c:v>
                </c:pt>
                <c:pt idx="5">
                  <c:v>239076</c:v>
                </c:pt>
                <c:pt idx="6">
                  <c:v>212243</c:v>
                </c:pt>
                <c:pt idx="7">
                  <c:v>184738</c:v>
                </c:pt>
                <c:pt idx="8">
                  <c:v>145506</c:v>
                </c:pt>
                <c:pt idx="9">
                  <c:v>107144</c:v>
                </c:pt>
                <c:pt idx="10">
                  <c:v>102631</c:v>
                </c:pt>
                <c:pt idx="11">
                  <c:v>54646</c:v>
                </c:pt>
                <c:pt idx="12">
                  <c:v>46739</c:v>
                </c:pt>
                <c:pt idx="13">
                  <c:v>37134</c:v>
                </c:pt>
                <c:pt idx="14">
                  <c:v>30252</c:v>
                </c:pt>
                <c:pt idx="15">
                  <c:v>8075</c:v>
                </c:pt>
                <c:pt idx="16">
                  <c:v>7472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2-4F0F-829E-57C054A7DD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817479791"/>
        <c:axId val="1817480207"/>
      </c:barChart>
      <c:catAx>
        <c:axId val="181747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480207"/>
        <c:crossesAt val="0"/>
        <c:auto val="1"/>
        <c:lblAlgn val="ctr"/>
        <c:lblOffset val="100"/>
        <c:noMultiLvlLbl val="0"/>
      </c:catAx>
      <c:valAx>
        <c:axId val="181748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479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COMPARAȚIE TRAFIC DE PASAGERI PE AEROPORTURILE DIN ROMÂNIA ÎN </a:t>
            </a:r>
            <a:r>
              <a:rPr lang="ro-RO"/>
              <a:t>TRIMESTRUL III 2023- 2025</a:t>
            </a:r>
            <a:endParaRPr lang="en-US"/>
          </a:p>
        </c:rich>
      </c:tx>
      <c:layout>
        <c:manualLayout>
          <c:xMode val="edge"/>
          <c:yMode val="edge"/>
          <c:x val="0.13558232029103931"/>
          <c:y val="5.14233092779450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184315134765992"/>
          <c:y val="0.23861649510138511"/>
          <c:w val="0.79419151655497133"/>
          <c:h val="0.652079114143670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'Comp pax 2023-2025'!$C$2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4.7276121435852671E-2"/>
                  <c:y val="-5.8769496317651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16-499E-A158-3DE7503604B3}"/>
                </c:ext>
              </c:extLst>
            </c:dLbl>
            <c:dLbl>
              <c:idx val="1"/>
              <c:layout>
                <c:manualLayout>
                  <c:x val="4.5656306408805955E-2"/>
                  <c:y val="-7.34618703970643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8.713.085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3416-499E-A158-3DE7503604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 pax 2023-2025'!$B$3:$B$4</c:f>
              <c:strCache>
                <c:ptCount val="2"/>
                <c:pt idx="0">
                  <c:v>TRIMESTRUL III 2023</c:v>
                </c:pt>
                <c:pt idx="1">
                  <c:v>TRIMESTRUL III 2025</c:v>
                </c:pt>
              </c:strCache>
            </c:strRef>
          </c:cat>
          <c:val>
            <c:numRef>
              <c:f>'Comp pax 2023-2025'!$C$3:$C$4</c:f>
              <c:numCache>
                <c:formatCode>#,##0</c:formatCode>
                <c:ptCount val="2"/>
                <c:pt idx="0">
                  <c:v>7429364</c:v>
                </c:pt>
                <c:pt idx="1">
                  <c:v>10259403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16-499E-A158-3DE750360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2756367"/>
        <c:axId val="2052754287"/>
        <c:axId val="0"/>
      </c:bar3DChart>
      <c:catAx>
        <c:axId val="2052756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754287"/>
        <c:crosses val="autoZero"/>
        <c:auto val="1"/>
        <c:lblAlgn val="ctr"/>
        <c:lblOffset val="100"/>
        <c:noMultiLvlLbl val="0"/>
      </c:catAx>
      <c:valAx>
        <c:axId val="2052754287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7563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COMPARAȚIE TRAFIC DE PASAGERI PE AEROPORTURILE DIN ROMÂNIA ÎN </a:t>
            </a:r>
            <a:r>
              <a:rPr lang="ro-RO"/>
              <a:t>TRIMESTRUL III </a:t>
            </a:r>
            <a:r>
              <a:rPr lang="ro-RO" baseline="0"/>
              <a:t>2024 - 2025</a:t>
            </a:r>
            <a:endParaRPr lang="en-US"/>
          </a:p>
        </c:rich>
      </c:tx>
      <c:layout>
        <c:manualLayout>
          <c:xMode val="edge"/>
          <c:yMode val="edge"/>
          <c:x val="0.12651828092906689"/>
          <c:y val="7.41532893563754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423973916626803"/>
          <c:y val="0.24907595570556179"/>
          <c:w val="0.81073599098095916"/>
          <c:h val="0.6369579990208065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'Comp pax 2024-2025'!$C$2</c:f>
              <c:strCache>
                <c:ptCount val="1"/>
                <c:pt idx="0">
                  <c:v> 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4.8120321765334886E-2"/>
                  <c:y val="-7.4586431904345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DA-43A4-A866-6B1C98DE9F6A}"/>
                </c:ext>
              </c:extLst>
            </c:dLbl>
            <c:dLbl>
              <c:idx val="1"/>
              <c:layout>
                <c:manualLayout>
                  <c:x val="4.6376808337375973E-2"/>
                  <c:y val="-9.20473675156355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8.713.085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4DA-43A4-A866-6B1C98DE9F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'Comp pax 2024-2025'!$B$3:$B$4</c:f>
              <c:strCache>
                <c:ptCount val="2"/>
                <c:pt idx="0">
                  <c:v>TRIMESTRUL III 2024</c:v>
                </c:pt>
                <c:pt idx="1">
                  <c:v>TRIMESTRUL III 2025</c:v>
                </c:pt>
              </c:strCache>
            </c:strRef>
          </c:cat>
          <c:val>
            <c:numRef>
              <c:f>'Comp pax 2024-2025'!$C$3:$C$4</c:f>
              <c:numCache>
                <c:formatCode>#,##0</c:formatCode>
                <c:ptCount val="2"/>
                <c:pt idx="0">
                  <c:v>7980373</c:v>
                </c:pt>
                <c:pt idx="1">
                  <c:v>10259403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0-42D2-8A31-EE0E11BE26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58997040"/>
        <c:axId val="958992464"/>
        <c:axId val="0"/>
      </c:bar3DChart>
      <c:catAx>
        <c:axId val="95899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992464"/>
        <c:crosses val="autoZero"/>
        <c:auto val="1"/>
        <c:lblAlgn val="ctr"/>
        <c:lblOffset val="100"/>
        <c:noMultiLvlLbl val="0"/>
      </c:catAx>
      <c:valAx>
        <c:axId val="958992464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899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Traficul de pasageri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-</a:t>
            </a:r>
            <a:r>
              <a:rPr lang="ro-RO" sz="1600" b="1" baseline="0">
                <a:solidFill>
                  <a:schemeClr val="accent1">
                    <a:lumMod val="50000"/>
                  </a:schemeClr>
                </a:solidFill>
              </a:rPr>
              <a:t> destinații zona Schengen - </a:t>
            </a: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pe aeroporturile din Români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a în trimestrul lll 2025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4103338649706415"/>
          <c:y val="1.791428835820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8.9646033829104702E-2"/>
          <c:y val="0.18281249999999999"/>
          <c:w val="0.89762248468941386"/>
          <c:h val="0.658915877702787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'zboruri schengen - non schengen'!$A$4:$A$20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Sibiu</c:v>
                </c:pt>
                <c:pt idx="5">
                  <c:v>Băneasa</c:v>
                </c:pt>
                <c:pt idx="6">
                  <c:v>Suceava</c:v>
                </c:pt>
                <c:pt idx="7">
                  <c:v>Craiova</c:v>
                </c:pt>
                <c:pt idx="8">
                  <c:v>Bacău</c:v>
                </c:pt>
                <c:pt idx="9">
                  <c:v>Oradea</c:v>
                </c:pt>
                <c:pt idx="10">
                  <c:v>Brașov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Satu Mare</c:v>
                </c:pt>
                <c:pt idx="14">
                  <c:v>Constanța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'zboruri schengen - non schengen'!$B$4:$B$20</c:f>
              <c:numCache>
                <c:formatCode>#,##0</c:formatCode>
                <c:ptCount val="17"/>
                <c:pt idx="0">
                  <c:v>3639487</c:v>
                </c:pt>
                <c:pt idx="1">
                  <c:v>834466</c:v>
                </c:pt>
                <c:pt idx="2">
                  <c:v>484850</c:v>
                </c:pt>
                <c:pt idx="3">
                  <c:v>347494</c:v>
                </c:pt>
                <c:pt idx="4">
                  <c:v>184957</c:v>
                </c:pt>
                <c:pt idx="5">
                  <c:v>137074</c:v>
                </c:pt>
                <c:pt idx="6">
                  <c:v>119771</c:v>
                </c:pt>
                <c:pt idx="7">
                  <c:v>114556</c:v>
                </c:pt>
                <c:pt idx="8">
                  <c:v>66086</c:v>
                </c:pt>
                <c:pt idx="9">
                  <c:v>58382</c:v>
                </c:pt>
                <c:pt idx="10">
                  <c:v>53996</c:v>
                </c:pt>
                <c:pt idx="11">
                  <c:v>35417</c:v>
                </c:pt>
                <c:pt idx="12">
                  <c:v>17947</c:v>
                </c:pt>
                <c:pt idx="13">
                  <c:v>2780</c:v>
                </c:pt>
                <c:pt idx="14">
                  <c:v>2506</c:v>
                </c:pt>
                <c:pt idx="15">
                  <c:v>622</c:v>
                </c:pt>
                <c:pt idx="16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2-43C6-8288-60D7583CF6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702226047"/>
        <c:axId val="170222771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'zboruri schengen - non schengen'!$A$4:$A$20</c15:sqref>
                        </c15:formulaRef>
                      </c:ext>
                    </c:extLst>
                    <c:strCache>
                      <c:ptCount val="17"/>
                      <c:pt idx="0">
                        <c:v>Otopeni</c:v>
                      </c:pt>
                      <c:pt idx="1">
                        <c:v>Cluj</c:v>
                      </c:pt>
                      <c:pt idx="2">
                        <c:v>Iași</c:v>
                      </c:pt>
                      <c:pt idx="3">
                        <c:v>Timișoara</c:v>
                      </c:pt>
                      <c:pt idx="4">
                        <c:v>Sibiu</c:v>
                      </c:pt>
                      <c:pt idx="5">
                        <c:v>Băneasa</c:v>
                      </c:pt>
                      <c:pt idx="6">
                        <c:v>Suceava</c:v>
                      </c:pt>
                      <c:pt idx="7">
                        <c:v>Craiova</c:v>
                      </c:pt>
                      <c:pt idx="8">
                        <c:v>Bacău</c:v>
                      </c:pt>
                      <c:pt idx="9">
                        <c:v>Oradea</c:v>
                      </c:pt>
                      <c:pt idx="10">
                        <c:v>Brașov</c:v>
                      </c:pt>
                      <c:pt idx="11">
                        <c:v>Târgu Mureș</c:v>
                      </c:pt>
                      <c:pt idx="12">
                        <c:v>Maramureș</c:v>
                      </c:pt>
                      <c:pt idx="13">
                        <c:v>Satu Mare</c:v>
                      </c:pt>
                      <c:pt idx="14">
                        <c:v>Constanța</c:v>
                      </c:pt>
                      <c:pt idx="15">
                        <c:v>Arad</c:v>
                      </c:pt>
                      <c:pt idx="16">
                        <c:v>Tulcea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'zboruri schengen - non schengen'!$C$3:$C$19</c15:sqref>
                        </c15:formulaRef>
                      </c:ext>
                    </c:extLst>
                    <c:numCache>
                      <c:formatCode>General</c:formatCode>
                      <c:ptCount val="1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802-43C6-8288-60D7583CF68E}"/>
                  </c:ext>
                </c:extLst>
              </c15:ser>
            </c15:filteredBarSeries>
          </c:ext>
        </c:extLst>
      </c:barChart>
      <c:catAx>
        <c:axId val="170222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227711"/>
        <c:crosses val="autoZero"/>
        <c:auto val="1"/>
        <c:lblAlgn val="ctr"/>
        <c:lblOffset val="100"/>
        <c:noMultiLvlLbl val="0"/>
      </c:catAx>
      <c:valAx>
        <c:axId val="1702227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226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Traficul de pasageri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- destinații non-Schengen</a:t>
            </a:r>
            <a:r>
              <a:rPr lang="ro-RO" sz="1600" b="1" baseline="0">
                <a:solidFill>
                  <a:schemeClr val="accent1">
                    <a:lumMod val="50000"/>
                  </a:schemeClr>
                </a:solidFill>
              </a:rPr>
              <a:t> - </a:t>
            </a: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pe aeroporturile din România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 în trimestrul lll 2025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9.0604221347331579E-2"/>
          <c:y val="0.19404309601159994"/>
          <c:w val="0.89912064377369494"/>
          <c:h val="0.6564465980214011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324931059346782E-2"/>
                  <c:y val="-1.93517086187329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94-4D97-A6D9-074730DDF5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schengen - non schengen'!$A$38:$A$54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Suceava</c:v>
                </c:pt>
                <c:pt idx="4">
                  <c:v>Timișoara</c:v>
                </c:pt>
                <c:pt idx="5">
                  <c:v>Craiova</c:v>
                </c:pt>
                <c:pt idx="6">
                  <c:v>Bacău</c:v>
                </c:pt>
                <c:pt idx="7">
                  <c:v>Sibiu</c:v>
                </c:pt>
                <c:pt idx="8">
                  <c:v>Oradea</c:v>
                </c:pt>
                <c:pt idx="9">
                  <c:v>Brașov</c:v>
                </c:pt>
                <c:pt idx="10">
                  <c:v>Băneasa</c:v>
                </c:pt>
                <c:pt idx="11">
                  <c:v>Constanța</c:v>
                </c:pt>
                <c:pt idx="12">
                  <c:v>Maramureș</c:v>
                </c:pt>
                <c:pt idx="13">
                  <c:v>Satu Mare</c:v>
                </c:pt>
                <c:pt idx="14">
                  <c:v>Tg Mureș</c:v>
                </c:pt>
                <c:pt idx="15">
                  <c:v>Tulcea</c:v>
                </c:pt>
                <c:pt idx="16">
                  <c:v>Arad</c:v>
                </c:pt>
              </c:strCache>
            </c:strRef>
          </c:cat>
          <c:val>
            <c:numRef>
              <c:f>'zboruri schengen - non schengen'!$B$38:$B$54</c:f>
              <c:numCache>
                <c:formatCode>#,##0</c:formatCode>
                <c:ptCount val="17"/>
                <c:pt idx="0">
                  <c:v>1406054</c:v>
                </c:pt>
                <c:pt idx="1">
                  <c:v>290969</c:v>
                </c:pt>
                <c:pt idx="2">
                  <c:v>179327</c:v>
                </c:pt>
                <c:pt idx="3">
                  <c:v>119305</c:v>
                </c:pt>
                <c:pt idx="4">
                  <c:v>100671</c:v>
                </c:pt>
                <c:pt idx="5">
                  <c:v>97687</c:v>
                </c:pt>
                <c:pt idx="6">
                  <c:v>79420</c:v>
                </c:pt>
                <c:pt idx="7">
                  <c:v>69134</c:v>
                </c:pt>
                <c:pt idx="8">
                  <c:v>48762</c:v>
                </c:pt>
                <c:pt idx="9">
                  <c:v>48635</c:v>
                </c:pt>
                <c:pt idx="10">
                  <c:v>47664</c:v>
                </c:pt>
                <c:pt idx="11">
                  <c:v>34628</c:v>
                </c:pt>
                <c:pt idx="12">
                  <c:v>28792</c:v>
                </c:pt>
                <c:pt idx="13">
                  <c:v>27472</c:v>
                </c:pt>
                <c:pt idx="14">
                  <c:v>19229</c:v>
                </c:pt>
                <c:pt idx="15">
                  <c:v>7951</c:v>
                </c:pt>
                <c:pt idx="16">
                  <c:v>6850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85-4237-88ED-8CAAABC0CC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50775599"/>
        <c:axId val="1950780175"/>
      </c:barChart>
      <c:catAx>
        <c:axId val="195077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780175"/>
        <c:crosses val="autoZero"/>
        <c:auto val="1"/>
        <c:lblAlgn val="ctr"/>
        <c:lblOffset val="100"/>
        <c:noMultiLvlLbl val="0"/>
      </c:catAx>
      <c:valAx>
        <c:axId val="195078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775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/>
              <a:t>Comparativ - Traficul de pasageri zboruri schengen/non-schengen pe aeroporturile din România</a:t>
            </a:r>
            <a:r>
              <a:rPr lang="ro-RO"/>
              <a:t>, ÎN TRIMESTRUL </a:t>
            </a:r>
            <a:r>
              <a:rPr lang="en-US"/>
              <a:t>III,</a:t>
            </a:r>
            <a:r>
              <a:rPr lang="ro-RO"/>
              <a:t> 2025</a:t>
            </a:r>
            <a:endParaRPr lang="en-ID"/>
          </a:p>
        </c:rich>
      </c:tx>
      <c:layout>
        <c:manualLayout>
          <c:xMode val="edge"/>
          <c:yMode val="edge"/>
          <c:x val="0.14232638888888888"/>
          <c:y val="3.13479623824451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ID"/>
        </a:p>
      </c:txPr>
    </c:title>
    <c:autoTitleDeleted val="0"/>
    <c:plotArea>
      <c:layout>
        <c:manualLayout>
          <c:layoutTarget val="inner"/>
          <c:xMode val="edge"/>
          <c:yMode val="edge"/>
          <c:x val="8.0218904928550591E-2"/>
          <c:y val="0.1790283840514631"/>
          <c:w val="0.90919655876348793"/>
          <c:h val="0.611827162791050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'zboruri schengen - non schengen'!$B$70</c:f>
              <c:strCache>
                <c:ptCount val="1"/>
                <c:pt idx="0">
                  <c:v>Trafic Schengen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schengen - non schengen'!$A$71:$A$88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Sibiu</c:v>
                </c:pt>
                <c:pt idx="5">
                  <c:v>Băneasa</c:v>
                </c:pt>
                <c:pt idx="6">
                  <c:v>Suceava</c:v>
                </c:pt>
                <c:pt idx="7">
                  <c:v>Craiova</c:v>
                </c:pt>
                <c:pt idx="8">
                  <c:v>Bacău</c:v>
                </c:pt>
                <c:pt idx="9">
                  <c:v>Oradea</c:v>
                </c:pt>
                <c:pt idx="10">
                  <c:v>Brașov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Satu Mare</c:v>
                </c:pt>
                <c:pt idx="14">
                  <c:v>Constanța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'zboruri schengen - non schengen'!$B$71:$B$88</c:f>
              <c:numCache>
                <c:formatCode>#,##0</c:formatCode>
                <c:ptCount val="17"/>
                <c:pt idx="0">
                  <c:v>3639487</c:v>
                </c:pt>
                <c:pt idx="1">
                  <c:v>834466</c:v>
                </c:pt>
                <c:pt idx="2">
                  <c:v>484850</c:v>
                </c:pt>
                <c:pt idx="3">
                  <c:v>347494</c:v>
                </c:pt>
                <c:pt idx="4">
                  <c:v>184957</c:v>
                </c:pt>
                <c:pt idx="5">
                  <c:v>137074</c:v>
                </c:pt>
                <c:pt idx="6">
                  <c:v>119771</c:v>
                </c:pt>
                <c:pt idx="7">
                  <c:v>114556</c:v>
                </c:pt>
                <c:pt idx="8">
                  <c:v>66086</c:v>
                </c:pt>
                <c:pt idx="9">
                  <c:v>58382</c:v>
                </c:pt>
                <c:pt idx="10">
                  <c:v>53996</c:v>
                </c:pt>
                <c:pt idx="11">
                  <c:v>35417</c:v>
                </c:pt>
                <c:pt idx="12">
                  <c:v>17947</c:v>
                </c:pt>
                <c:pt idx="13">
                  <c:v>2780</c:v>
                </c:pt>
                <c:pt idx="14">
                  <c:v>2506</c:v>
                </c:pt>
                <c:pt idx="15">
                  <c:v>622</c:v>
                </c:pt>
                <c:pt idx="16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8-48C1-BE72-D12ADD86025D}"/>
            </c:ext>
          </c:extLst>
        </c:ser>
        <c:ser>
          <c:idx val="1"/>
          <c:order val="1"/>
          <c:tx>
            <c:strRef>
              <c:f>'zboruri schengen - non schengen'!$C$70</c:f>
              <c:strCache>
                <c:ptCount val="1"/>
                <c:pt idx="0">
                  <c:v>Trafic non-Schengen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schengen - non schengen'!$A$71:$A$88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Sibiu</c:v>
                </c:pt>
                <c:pt idx="5">
                  <c:v>Băneasa</c:v>
                </c:pt>
                <c:pt idx="6">
                  <c:v>Suceava</c:v>
                </c:pt>
                <c:pt idx="7">
                  <c:v>Craiova</c:v>
                </c:pt>
                <c:pt idx="8">
                  <c:v>Bacău</c:v>
                </c:pt>
                <c:pt idx="9">
                  <c:v>Oradea</c:v>
                </c:pt>
                <c:pt idx="10">
                  <c:v>Brașov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Satu Mare</c:v>
                </c:pt>
                <c:pt idx="14">
                  <c:v>Constanța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'zboruri schengen - non schengen'!$C$71:$C$88</c:f>
              <c:numCache>
                <c:formatCode>#,##0</c:formatCode>
                <c:ptCount val="17"/>
                <c:pt idx="0">
                  <c:v>1406054</c:v>
                </c:pt>
                <c:pt idx="1">
                  <c:v>290969</c:v>
                </c:pt>
                <c:pt idx="2">
                  <c:v>179327</c:v>
                </c:pt>
                <c:pt idx="3">
                  <c:v>100671</c:v>
                </c:pt>
                <c:pt idx="4">
                  <c:v>69134</c:v>
                </c:pt>
                <c:pt idx="5">
                  <c:v>47664</c:v>
                </c:pt>
                <c:pt idx="6">
                  <c:v>119305</c:v>
                </c:pt>
                <c:pt idx="7">
                  <c:v>97687</c:v>
                </c:pt>
                <c:pt idx="8">
                  <c:v>79420</c:v>
                </c:pt>
                <c:pt idx="9">
                  <c:v>48762</c:v>
                </c:pt>
                <c:pt idx="10">
                  <c:v>48635</c:v>
                </c:pt>
                <c:pt idx="11">
                  <c:v>19229</c:v>
                </c:pt>
                <c:pt idx="12">
                  <c:v>28792</c:v>
                </c:pt>
                <c:pt idx="13">
                  <c:v>27472</c:v>
                </c:pt>
                <c:pt idx="14">
                  <c:v>34628</c:v>
                </c:pt>
                <c:pt idx="15">
                  <c:v>6850</c:v>
                </c:pt>
                <c:pt idx="16">
                  <c:v>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88-48C1-BE72-D12ADD86025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08948024"/>
        <c:axId val="1008950544"/>
      </c:barChart>
      <c:catAx>
        <c:axId val="1008948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950544"/>
        <c:crosses val="autoZero"/>
        <c:auto val="1"/>
        <c:lblAlgn val="ctr"/>
        <c:lblOffset val="100"/>
        <c:noMultiLvlLbl val="0"/>
      </c:catAx>
      <c:valAx>
        <c:axId val="10089505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8948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Traficul de pasageri pe cursele interne pe aeroporturile din Români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a în trimestrul</a:t>
            </a:r>
            <a:r>
              <a:rPr lang="ro-RO" sz="1600" b="1" baseline="0">
                <a:solidFill>
                  <a:schemeClr val="accent1">
                    <a:lumMod val="50000"/>
                  </a:schemeClr>
                </a:solidFill>
              </a:rPr>
              <a:t> lll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2025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14450559565470983"/>
          <c:y val="2.2111525146450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7.1636774569845435E-2"/>
          <c:y val="0.170625"/>
          <c:w val="0.90984470691163621"/>
          <c:h val="0.681654819189267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'Zboruri interneexterne'!$A$4:$A$20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Iași</c:v>
                </c:pt>
                <c:pt idx="4">
                  <c:v>Oradea</c:v>
                </c:pt>
                <c:pt idx="5">
                  <c:v>Suceava</c:v>
                </c:pt>
                <c:pt idx="6">
                  <c:v>Maramureș</c:v>
                </c:pt>
                <c:pt idx="7">
                  <c:v>Satu Mare</c:v>
                </c:pt>
                <c:pt idx="8">
                  <c:v>Arad</c:v>
                </c:pt>
                <c:pt idx="9">
                  <c:v>Craiova</c:v>
                </c:pt>
                <c:pt idx="10">
                  <c:v>Brașov</c:v>
                </c:pt>
                <c:pt idx="11">
                  <c:v>Sibiu</c:v>
                </c:pt>
                <c:pt idx="12">
                  <c:v>Tulcea</c:v>
                </c:pt>
                <c:pt idx="13">
                  <c:v>Constanța</c:v>
                </c:pt>
                <c:pt idx="14">
                  <c:v>Băneasa</c:v>
                </c:pt>
                <c:pt idx="15">
                  <c:v>Bacău</c:v>
                </c:pt>
                <c:pt idx="16">
                  <c:v>Târgu Mureș</c:v>
                </c:pt>
              </c:strCache>
            </c:strRef>
          </c:cat>
          <c:val>
            <c:numRef>
              <c:f>'Zboruri interneexterne'!$B$4:$B$20</c:f>
              <c:numCache>
                <c:formatCode>#,##0</c:formatCode>
                <c:ptCount val="17"/>
                <c:pt idx="0">
                  <c:v>244632</c:v>
                </c:pt>
                <c:pt idx="1">
                  <c:v>88439</c:v>
                </c:pt>
                <c:pt idx="2">
                  <c:v>59894</c:v>
                </c:pt>
                <c:pt idx="3">
                  <c:v>45887</c:v>
                </c:pt>
                <c:pt idx="4">
                  <c:v>28604</c:v>
                </c:pt>
                <c:pt idx="5">
                  <c:v>13124</c:v>
                </c:pt>
                <c:pt idx="6">
                  <c:v>6718</c:v>
                </c:pt>
                <c:pt idx="7">
                  <c:v>2640</c:v>
                </c:pt>
                <c:pt idx="8">
                  <c:v>558</c:v>
                </c:pt>
                <c:pt idx="9">
                  <c:v>350</c:v>
                </c:pt>
                <c:pt idx="10">
                  <c:v>331</c:v>
                </c:pt>
                <c:pt idx="11">
                  <c:v>133</c:v>
                </c:pt>
                <c:pt idx="12">
                  <c:v>121</c:v>
                </c:pt>
                <c:pt idx="13">
                  <c:v>105</c:v>
                </c:pt>
                <c:pt idx="14">
                  <c:v>104</c:v>
                </c:pt>
                <c:pt idx="15">
                  <c:v>65</c:v>
                </c:pt>
                <c:pt idx="16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C-484C-ADD8-36091BA4C3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702226047"/>
        <c:axId val="1702227711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'Zboruri interneexterne'!$A$4:$A$20</c15:sqref>
                        </c15:formulaRef>
                      </c:ext>
                    </c:extLst>
                    <c:strCache>
                      <c:ptCount val="17"/>
                      <c:pt idx="0">
                        <c:v>Otopeni</c:v>
                      </c:pt>
                      <c:pt idx="1">
                        <c:v>Cluj</c:v>
                      </c:pt>
                      <c:pt idx="2">
                        <c:v>Timișoara</c:v>
                      </c:pt>
                      <c:pt idx="3">
                        <c:v>Iași</c:v>
                      </c:pt>
                      <c:pt idx="4">
                        <c:v>Oradea</c:v>
                      </c:pt>
                      <c:pt idx="5">
                        <c:v>Suceava</c:v>
                      </c:pt>
                      <c:pt idx="6">
                        <c:v>Maramureș</c:v>
                      </c:pt>
                      <c:pt idx="7">
                        <c:v>Satu Mare</c:v>
                      </c:pt>
                      <c:pt idx="8">
                        <c:v>Arad</c:v>
                      </c:pt>
                      <c:pt idx="9">
                        <c:v>Craiova</c:v>
                      </c:pt>
                      <c:pt idx="10">
                        <c:v>Brașov</c:v>
                      </c:pt>
                      <c:pt idx="11">
                        <c:v>Sibiu</c:v>
                      </c:pt>
                      <c:pt idx="12">
                        <c:v>Tulcea</c:v>
                      </c:pt>
                      <c:pt idx="13">
                        <c:v>Constanța</c:v>
                      </c:pt>
                      <c:pt idx="14">
                        <c:v>Băneasa</c:v>
                      </c:pt>
                      <c:pt idx="15">
                        <c:v>Bacău</c:v>
                      </c:pt>
                      <c:pt idx="16">
                        <c:v>Târgu Mureș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'Zboruri interneexterne'!$C$3:$C$19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C6FC-484C-ADD8-36091BA4C3B8}"/>
                  </c:ext>
                </c:extLst>
              </c15:ser>
            </c15:filteredBarSeries>
          </c:ext>
        </c:extLst>
      </c:barChart>
      <c:catAx>
        <c:axId val="1702226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227711"/>
        <c:crosses val="autoZero"/>
        <c:auto val="1"/>
        <c:lblAlgn val="ctr"/>
        <c:lblOffset val="100"/>
        <c:noMultiLvlLbl val="0"/>
      </c:catAx>
      <c:valAx>
        <c:axId val="1702227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226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en-US" sz="1600" b="1">
                <a:solidFill>
                  <a:schemeClr val="accent1">
                    <a:lumMod val="50000"/>
                  </a:schemeClr>
                </a:solidFill>
              </a:rPr>
              <a:t>Traficul de pasageri pe cursele externe pe aeroporturile din România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 în trimestrul</a:t>
            </a:r>
            <a:r>
              <a:rPr lang="ro-RO" sz="1600" b="1" baseline="0">
                <a:solidFill>
                  <a:schemeClr val="accent1">
                    <a:lumMod val="50000"/>
                  </a:schemeClr>
                </a:solidFill>
              </a:rPr>
              <a:t> lll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2025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7.4924267279090101E-2"/>
          <c:y val="0.15208503093399167"/>
          <c:w val="0.90819508238553515"/>
          <c:h val="0.6914601560221639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2324931059346782E-2"/>
                  <c:y val="-1.935170861873294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F4-4B8B-8994-A202713A3F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interneexterne'!$A$40:$A$56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Sibiu</c:v>
                </c:pt>
                <c:pt idx="5">
                  <c:v>Suceava</c:v>
                </c:pt>
                <c:pt idx="6">
                  <c:v>Craiova</c:v>
                </c:pt>
                <c:pt idx="7">
                  <c:v>Băneasa</c:v>
                </c:pt>
                <c:pt idx="8">
                  <c:v>Bacău</c:v>
                </c:pt>
                <c:pt idx="9">
                  <c:v>Brașov</c:v>
                </c:pt>
                <c:pt idx="10">
                  <c:v>Oradea</c:v>
                </c:pt>
                <c:pt idx="11">
                  <c:v>Tg Mureș</c:v>
                </c:pt>
                <c:pt idx="12">
                  <c:v>Maramureș</c:v>
                </c:pt>
                <c:pt idx="13">
                  <c:v>Constanța</c:v>
                </c:pt>
                <c:pt idx="14">
                  <c:v>Satu Mare</c:v>
                </c:pt>
                <c:pt idx="15">
                  <c:v>Tulcea</c:v>
                </c:pt>
                <c:pt idx="16">
                  <c:v>Arad</c:v>
                </c:pt>
              </c:strCache>
            </c:strRef>
          </c:cat>
          <c:val>
            <c:numRef>
              <c:f>'Zboruri interneexterne'!$B$40:$B$56</c:f>
              <c:numCache>
                <c:formatCode>#,##0</c:formatCode>
                <c:ptCount val="17"/>
                <c:pt idx="0">
                  <c:v>4800909</c:v>
                </c:pt>
                <c:pt idx="1">
                  <c:v>1036924</c:v>
                </c:pt>
                <c:pt idx="2">
                  <c:v>617984</c:v>
                </c:pt>
                <c:pt idx="3">
                  <c:v>388250</c:v>
                </c:pt>
                <c:pt idx="4">
                  <c:v>253853</c:v>
                </c:pt>
                <c:pt idx="5">
                  <c:v>225884</c:v>
                </c:pt>
                <c:pt idx="6">
                  <c:v>211766</c:v>
                </c:pt>
                <c:pt idx="7">
                  <c:v>183707</c:v>
                </c:pt>
                <c:pt idx="8">
                  <c:v>145422</c:v>
                </c:pt>
                <c:pt idx="9">
                  <c:v>102300</c:v>
                </c:pt>
                <c:pt idx="10">
                  <c:v>78472</c:v>
                </c:pt>
                <c:pt idx="11">
                  <c:v>54550</c:v>
                </c:pt>
                <c:pt idx="12">
                  <c:v>39710</c:v>
                </c:pt>
                <c:pt idx="13">
                  <c:v>34768</c:v>
                </c:pt>
                <c:pt idx="14">
                  <c:v>27524</c:v>
                </c:pt>
                <c:pt idx="15">
                  <c:v>7953</c:v>
                </c:pt>
                <c:pt idx="16">
                  <c:v>6914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6D-49DD-8AE9-1E2F8C5A16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950775599"/>
        <c:axId val="1950780175"/>
      </c:barChart>
      <c:catAx>
        <c:axId val="195077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780175"/>
        <c:crosses val="autoZero"/>
        <c:auto val="1"/>
        <c:lblAlgn val="ctr"/>
        <c:lblOffset val="100"/>
        <c:noMultiLvlLbl val="0"/>
      </c:catAx>
      <c:valAx>
        <c:axId val="1950780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0775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Comparativ - Traficul de pasageri pe cursele interne / externe pe aeroporturile din România ÎN TRIMESTRUL III, 2025</a:t>
            </a:r>
          </a:p>
        </c:rich>
      </c:tx>
      <c:layout>
        <c:manualLayout>
          <c:xMode val="edge"/>
          <c:yMode val="edge"/>
          <c:x val="0.1653240740740741"/>
          <c:y val="2.5641025641025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803295421405655E-2"/>
          <c:y val="0.19880091037571351"/>
          <c:w val="0.90946522309711286"/>
          <c:h val="0.620473725749316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'Zboruri interneexterne'!$B$75</c:f>
              <c:strCache>
                <c:ptCount val="1"/>
                <c:pt idx="0">
                  <c:v>Trafic Intern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interneexterne'!$A$76:$A$92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Iași</c:v>
                </c:pt>
                <c:pt idx="4">
                  <c:v>Oradea</c:v>
                </c:pt>
                <c:pt idx="5">
                  <c:v>Suceava</c:v>
                </c:pt>
                <c:pt idx="6">
                  <c:v>Maramureș</c:v>
                </c:pt>
                <c:pt idx="7">
                  <c:v>Satu Mare</c:v>
                </c:pt>
                <c:pt idx="8">
                  <c:v>Arad</c:v>
                </c:pt>
                <c:pt idx="9">
                  <c:v>Craiova</c:v>
                </c:pt>
                <c:pt idx="10">
                  <c:v>Brașov</c:v>
                </c:pt>
                <c:pt idx="11">
                  <c:v>Sibiu</c:v>
                </c:pt>
                <c:pt idx="12">
                  <c:v>Tulcea</c:v>
                </c:pt>
                <c:pt idx="13">
                  <c:v>Constanța</c:v>
                </c:pt>
                <c:pt idx="14">
                  <c:v>Băneasa</c:v>
                </c:pt>
                <c:pt idx="15">
                  <c:v>Bacău</c:v>
                </c:pt>
                <c:pt idx="16">
                  <c:v>Târgu Mureș</c:v>
                </c:pt>
              </c:strCache>
            </c:strRef>
          </c:cat>
          <c:val>
            <c:numRef>
              <c:f>'Zboruri interneexterne'!$B$76:$B$92</c:f>
              <c:numCache>
                <c:formatCode>#,##0</c:formatCode>
                <c:ptCount val="17"/>
                <c:pt idx="0">
                  <c:v>244632</c:v>
                </c:pt>
                <c:pt idx="1">
                  <c:v>88439</c:v>
                </c:pt>
                <c:pt idx="2">
                  <c:v>59894</c:v>
                </c:pt>
                <c:pt idx="3">
                  <c:v>45887</c:v>
                </c:pt>
                <c:pt idx="4">
                  <c:v>28604</c:v>
                </c:pt>
                <c:pt idx="5">
                  <c:v>13124</c:v>
                </c:pt>
                <c:pt idx="6">
                  <c:v>6718</c:v>
                </c:pt>
                <c:pt idx="7">
                  <c:v>2640</c:v>
                </c:pt>
                <c:pt idx="8">
                  <c:v>558</c:v>
                </c:pt>
                <c:pt idx="9">
                  <c:v>350</c:v>
                </c:pt>
                <c:pt idx="10">
                  <c:v>331</c:v>
                </c:pt>
                <c:pt idx="11">
                  <c:v>133</c:v>
                </c:pt>
                <c:pt idx="12">
                  <c:v>121</c:v>
                </c:pt>
                <c:pt idx="13">
                  <c:v>105</c:v>
                </c:pt>
                <c:pt idx="14">
                  <c:v>104</c:v>
                </c:pt>
                <c:pt idx="15">
                  <c:v>65</c:v>
                </c:pt>
                <c:pt idx="16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2-4E1A-B781-AE5FDBCFE083}"/>
            </c:ext>
          </c:extLst>
        </c:ser>
        <c:ser>
          <c:idx val="1"/>
          <c:order val="1"/>
          <c:tx>
            <c:strRef>
              <c:f>'Zboruri interneexterne'!$C$75</c:f>
              <c:strCache>
                <c:ptCount val="1"/>
                <c:pt idx="0">
                  <c:v>Trafic extern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'Zboruri interneexterne'!$A$76:$A$92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Iași</c:v>
                </c:pt>
                <c:pt idx="4">
                  <c:v>Oradea</c:v>
                </c:pt>
                <c:pt idx="5">
                  <c:v>Suceava</c:v>
                </c:pt>
                <c:pt idx="6">
                  <c:v>Maramureș</c:v>
                </c:pt>
                <c:pt idx="7">
                  <c:v>Satu Mare</c:v>
                </c:pt>
                <c:pt idx="8">
                  <c:v>Arad</c:v>
                </c:pt>
                <c:pt idx="9">
                  <c:v>Craiova</c:v>
                </c:pt>
                <c:pt idx="10">
                  <c:v>Brașov</c:v>
                </c:pt>
                <c:pt idx="11">
                  <c:v>Sibiu</c:v>
                </c:pt>
                <c:pt idx="12">
                  <c:v>Tulcea</c:v>
                </c:pt>
                <c:pt idx="13">
                  <c:v>Constanța</c:v>
                </c:pt>
                <c:pt idx="14">
                  <c:v>Băneasa</c:v>
                </c:pt>
                <c:pt idx="15">
                  <c:v>Bacău</c:v>
                </c:pt>
                <c:pt idx="16">
                  <c:v>Târgu Mureș</c:v>
                </c:pt>
              </c:strCache>
            </c:strRef>
          </c:cat>
          <c:val>
            <c:numRef>
              <c:f>'Zboruri interneexterne'!$C$76:$C$92</c:f>
              <c:numCache>
                <c:formatCode>#,##0</c:formatCode>
                <c:ptCount val="17"/>
                <c:pt idx="0">
                  <c:v>4800909</c:v>
                </c:pt>
                <c:pt idx="1">
                  <c:v>1036924</c:v>
                </c:pt>
                <c:pt idx="2">
                  <c:v>388250</c:v>
                </c:pt>
                <c:pt idx="3">
                  <c:v>617984</c:v>
                </c:pt>
                <c:pt idx="4">
                  <c:v>78472</c:v>
                </c:pt>
                <c:pt idx="5">
                  <c:v>225884</c:v>
                </c:pt>
                <c:pt idx="6">
                  <c:v>39710</c:v>
                </c:pt>
                <c:pt idx="7">
                  <c:v>27524</c:v>
                </c:pt>
                <c:pt idx="8">
                  <c:v>6914</c:v>
                </c:pt>
                <c:pt idx="9">
                  <c:v>211766</c:v>
                </c:pt>
                <c:pt idx="10">
                  <c:v>102300</c:v>
                </c:pt>
                <c:pt idx="11">
                  <c:v>253853</c:v>
                </c:pt>
                <c:pt idx="12">
                  <c:v>7953</c:v>
                </c:pt>
                <c:pt idx="13">
                  <c:v>34768</c:v>
                </c:pt>
                <c:pt idx="14">
                  <c:v>183707</c:v>
                </c:pt>
                <c:pt idx="15">
                  <c:v>145422</c:v>
                </c:pt>
                <c:pt idx="16">
                  <c:v>54550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C2-4E1A-B781-AE5FDBCFE0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87053392"/>
        <c:axId val="187053872"/>
      </c:barChart>
      <c:catAx>
        <c:axId val="187053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53872"/>
        <c:crosses val="autoZero"/>
        <c:auto val="1"/>
        <c:lblAlgn val="ctr"/>
        <c:lblOffset val="100"/>
        <c:noMultiLvlLbl val="0"/>
      </c:catAx>
      <c:valAx>
        <c:axId val="1870538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53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2301837270341208"/>
          <c:y val="0.13766899766899768"/>
          <c:w val="0.15396325459317586"/>
          <c:h val="3.9335939650900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 b="1">
              <a:solidFill>
                <a:schemeClr val="accent1">
                  <a:lumMod val="50000"/>
                </a:schemeClr>
              </a:solidFill>
            </a:endParaRPr>
          </a:p>
          <a:p>
            <a:pPr>
              <a:defRPr/>
            </a:pP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Numărul de mișcări aeronave pe aeroporturile din România în </a:t>
            </a:r>
            <a:r>
              <a:rPr lang="ro-RO" sz="1600" b="1" i="0" u="none" strike="noStrike" kern="1200" spc="0" baseline="0">
                <a:solidFill>
                  <a:schemeClr val="accent1">
                    <a:lumMod val="50000"/>
                  </a:schemeClr>
                </a:solidFill>
              </a:rPr>
              <a:t>trimestrul lll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2025</a:t>
            </a:r>
          </a:p>
          <a:p>
            <a:pPr>
              <a:defRPr/>
            </a:pPr>
            <a:endParaRPr lang="en-US" b="1">
              <a:solidFill>
                <a:schemeClr val="accent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0.14723698600174978"/>
          <c:y val="1.5451115485564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6.8164552347623197E-2"/>
          <c:y val="0.170625"/>
          <c:w val="0.91910396617089529"/>
          <c:h val="0.681654819189267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'Miscari Aeronave'!$A$4:$A$20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Băneasa</c:v>
                </c:pt>
                <c:pt idx="5">
                  <c:v>Sibiu</c:v>
                </c:pt>
                <c:pt idx="6">
                  <c:v>Craiova</c:v>
                </c:pt>
                <c:pt idx="7">
                  <c:v>Constanța</c:v>
                </c:pt>
                <c:pt idx="8">
                  <c:v>Suceava</c:v>
                </c:pt>
                <c:pt idx="9">
                  <c:v>Oradea</c:v>
                </c:pt>
                <c:pt idx="10">
                  <c:v>Bacău</c:v>
                </c:pt>
                <c:pt idx="11">
                  <c:v>Brașov</c:v>
                </c:pt>
                <c:pt idx="12">
                  <c:v>Arad</c:v>
                </c:pt>
                <c:pt idx="13">
                  <c:v>Târgu Mureș</c:v>
                </c:pt>
                <c:pt idx="14">
                  <c:v>Maramureș</c:v>
                </c:pt>
                <c:pt idx="15">
                  <c:v>Satu Mare</c:v>
                </c:pt>
                <c:pt idx="16">
                  <c:v>Tulcea</c:v>
                </c:pt>
              </c:strCache>
            </c:strRef>
          </c:cat>
          <c:val>
            <c:numRef>
              <c:f>'Miscari Aeronave'!$B$4:$B$20</c:f>
              <c:numCache>
                <c:formatCode>#,##0</c:formatCode>
                <c:ptCount val="17"/>
                <c:pt idx="0">
                  <c:v>36324</c:v>
                </c:pt>
                <c:pt idx="1">
                  <c:v>9066</c:v>
                </c:pt>
                <c:pt idx="2">
                  <c:v>4917</c:v>
                </c:pt>
                <c:pt idx="3">
                  <c:v>4402</c:v>
                </c:pt>
                <c:pt idx="4">
                  <c:v>4374</c:v>
                </c:pt>
                <c:pt idx="5">
                  <c:v>2371</c:v>
                </c:pt>
                <c:pt idx="6">
                  <c:v>2310</c:v>
                </c:pt>
                <c:pt idx="7">
                  <c:v>2151</c:v>
                </c:pt>
                <c:pt idx="8">
                  <c:v>2080</c:v>
                </c:pt>
                <c:pt idx="9">
                  <c:v>1371</c:v>
                </c:pt>
                <c:pt idx="10">
                  <c:v>1211</c:v>
                </c:pt>
                <c:pt idx="11">
                  <c:v>1180</c:v>
                </c:pt>
                <c:pt idx="12">
                  <c:v>975</c:v>
                </c:pt>
                <c:pt idx="13">
                  <c:v>489</c:v>
                </c:pt>
                <c:pt idx="14">
                  <c:v>478</c:v>
                </c:pt>
                <c:pt idx="15">
                  <c:v>360</c:v>
                </c:pt>
                <c:pt idx="16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1-476F-BB7B-1055DE9B79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682395263"/>
        <c:axId val="168239775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'Miscari Aeronave'!$A$4:$A$20</c15:sqref>
                        </c15:formulaRef>
                      </c:ext>
                    </c:extLst>
                    <c:strCache>
                      <c:ptCount val="17"/>
                      <c:pt idx="0">
                        <c:v>Otopeni</c:v>
                      </c:pt>
                      <c:pt idx="1">
                        <c:v>Cluj</c:v>
                      </c:pt>
                      <c:pt idx="2">
                        <c:v>Iași</c:v>
                      </c:pt>
                      <c:pt idx="3">
                        <c:v>Timișoara</c:v>
                      </c:pt>
                      <c:pt idx="4">
                        <c:v>Băneasa</c:v>
                      </c:pt>
                      <c:pt idx="5">
                        <c:v>Sibiu</c:v>
                      </c:pt>
                      <c:pt idx="6">
                        <c:v>Craiova</c:v>
                      </c:pt>
                      <c:pt idx="7">
                        <c:v>Constanța</c:v>
                      </c:pt>
                      <c:pt idx="8">
                        <c:v>Suceava</c:v>
                      </c:pt>
                      <c:pt idx="9">
                        <c:v>Oradea</c:v>
                      </c:pt>
                      <c:pt idx="10">
                        <c:v>Bacău</c:v>
                      </c:pt>
                      <c:pt idx="11">
                        <c:v>Brașov</c:v>
                      </c:pt>
                      <c:pt idx="12">
                        <c:v>Arad</c:v>
                      </c:pt>
                      <c:pt idx="13">
                        <c:v>Târgu Mureș</c:v>
                      </c:pt>
                      <c:pt idx="14">
                        <c:v>Maramureș</c:v>
                      </c:pt>
                      <c:pt idx="15">
                        <c:v>Satu Mare</c:v>
                      </c:pt>
                      <c:pt idx="16">
                        <c:v>Tulcea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'Miscari Aeronave'!$C$3:$C$19</c15:sqref>
                        </c15:formulaRef>
                      </c:ext>
                    </c:extLst>
                    <c:numCache>
                      <c:formatCode>General</c:formatCode>
                      <c:ptCount val="1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861-476F-BB7B-1055DE9B79A6}"/>
                  </c:ext>
                </c:extLst>
              </c15:ser>
            </c15:filteredBarSeries>
          </c:ext>
        </c:extLst>
      </c:barChart>
      <c:catAx>
        <c:axId val="168239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397759"/>
        <c:crosses val="autoZero"/>
        <c:auto val="1"/>
        <c:lblAlgn val="ctr"/>
        <c:lblOffset val="100"/>
        <c:noMultiLvlLbl val="0"/>
      </c:catAx>
      <c:valAx>
        <c:axId val="168239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395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 b="1">
              <a:solidFill>
                <a:schemeClr val="accent1">
                  <a:lumMod val="50000"/>
                </a:schemeClr>
              </a:solidFill>
            </a:endParaRPr>
          </a:p>
          <a:p>
            <a:pPr>
              <a:defRPr/>
            </a:pP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Traficul de marfă (în tone) pe aeroporturile din România în </a:t>
            </a:r>
            <a:r>
              <a:rPr lang="ro-RO" sz="1600" b="1" i="0" u="none" strike="noStrike" kern="1200" spc="0" baseline="0">
                <a:solidFill>
                  <a:schemeClr val="accent1">
                    <a:lumMod val="50000"/>
                  </a:schemeClr>
                </a:solidFill>
              </a:rPr>
              <a:t>trimestrul lll </a:t>
            </a:r>
            <a:r>
              <a:rPr lang="ro-RO" sz="1600" b="1">
                <a:solidFill>
                  <a:schemeClr val="accent1">
                    <a:lumMod val="50000"/>
                  </a:schemeClr>
                </a:solidFill>
              </a:rPr>
              <a:t>2025</a:t>
            </a:r>
          </a:p>
          <a:p>
            <a:pPr>
              <a:defRPr/>
            </a:pPr>
            <a:r>
              <a:rPr lang="ro-RO"/>
              <a:t> </a:t>
            </a:r>
            <a:endParaRPr lang="en-US"/>
          </a:p>
        </c:rich>
      </c:tx>
      <c:layout>
        <c:manualLayout>
          <c:xMode val="edge"/>
          <c:yMode val="edge"/>
          <c:x val="0.23795085245980904"/>
          <c:y val="3.35968812721939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9.3981846019247611E-2"/>
          <c:y val="0.2218568781843446"/>
          <c:w val="0.90112523694954794"/>
          <c:h val="0.615841216156705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116208540172739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47-4EBF-BA5F-5FE8B52A1101}"/>
                </c:ext>
              </c:extLst>
            </c:dLbl>
            <c:dLbl>
              <c:idx val="1"/>
              <c:layout>
                <c:manualLayout>
                  <c:x val="-1.8348625620518279E-3"/>
                  <c:y val="1.11865630890082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F9-4AE6-8E6C-38A287431A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'Traficul de marfa '!$A$4:$A$20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Constanța</c:v>
                </c:pt>
                <c:pt idx="4">
                  <c:v>Oradea</c:v>
                </c:pt>
                <c:pt idx="5">
                  <c:v>Brașov</c:v>
                </c:pt>
                <c:pt idx="6">
                  <c:v>Arad</c:v>
                </c:pt>
                <c:pt idx="7">
                  <c:v>Iași</c:v>
                </c:pt>
                <c:pt idx="8">
                  <c:v>Craiova</c:v>
                </c:pt>
                <c:pt idx="9">
                  <c:v>Sibiu</c:v>
                </c:pt>
                <c:pt idx="10">
                  <c:v>Suceava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Tulcea</c:v>
                </c:pt>
                <c:pt idx="14">
                  <c:v>Bacău</c:v>
                </c:pt>
                <c:pt idx="15">
                  <c:v>Satu Mare</c:v>
                </c:pt>
                <c:pt idx="16">
                  <c:v>Băneasa</c:v>
                </c:pt>
              </c:strCache>
            </c:strRef>
          </c:cat>
          <c:val>
            <c:numRef>
              <c:f>'Traficul de marfa '!$B$4:$B$20</c:f>
              <c:numCache>
                <c:formatCode>#,##0.00</c:formatCode>
                <c:ptCount val="17"/>
                <c:pt idx="0">
                  <c:v>11387.84</c:v>
                </c:pt>
                <c:pt idx="1">
                  <c:v>1695.616</c:v>
                </c:pt>
                <c:pt idx="2">
                  <c:v>1613.605</c:v>
                </c:pt>
                <c:pt idx="3">
                  <c:v>284</c:v>
                </c:pt>
                <c:pt idx="4">
                  <c:v>122</c:v>
                </c:pt>
                <c:pt idx="5">
                  <c:v>95.12</c:v>
                </c:pt>
                <c:pt idx="6">
                  <c:v>3.84</c:v>
                </c:pt>
                <c:pt idx="7">
                  <c:v>1.6679999999999999</c:v>
                </c:pt>
                <c:pt idx="8">
                  <c:v>0.11</c:v>
                </c:pt>
                <c:pt idx="9">
                  <c:v>0.04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B-4339-8604-98004B595F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575757199"/>
        <c:axId val="1575761359"/>
      </c:barChart>
      <c:catAx>
        <c:axId val="157575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761359"/>
        <c:crosses val="autoZero"/>
        <c:auto val="1"/>
        <c:lblAlgn val="ctr"/>
        <c:lblOffset val="100"/>
        <c:noMultiLvlLbl val="0"/>
      </c:catAx>
      <c:valAx>
        <c:axId val="1575761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757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600076</xdr:colOff>
      <xdr:row>3</xdr:row>
      <xdr:rowOff>180975</xdr:rowOff>
    </xdr:from>
    <xdr:to>
      <xdr:col>20</xdr:col>
      <xdr:colOff>600076</xdr:colOff>
      <xdr:row>35</xdr:row>
      <xdr:rowOff>180975</xdr:rowOff>
    </xdr:to>
    <xdr:graphicFrame macro="">
      <xdr:nvGraphicFramePr>
        <xdr:cNvPr id="4" name="Chart trafic apr 2024">
          <a:extLst>
            <a:ext uri="{FF2B5EF4-FFF2-40B4-BE49-F238E27FC236}">
              <a16:creationId xmlns:a16="http://schemas.microsoft.com/office/drawing/2014/main" id="{E47C88E1-8977-DD7A-A81C-2FA99CF53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605789</xdr:colOff>
      <xdr:row>1</xdr:row>
      <xdr:rowOff>148589</xdr:rowOff>
    </xdr:from>
    <xdr:to>
      <xdr:col>20</xdr:col>
      <xdr:colOff>605789</xdr:colOff>
      <xdr:row>31</xdr:row>
      <xdr:rowOff>148589</xdr:rowOff>
    </xdr:to>
    <xdr:graphicFrame macro="">
      <xdr:nvGraphicFramePr>
        <xdr:cNvPr id="2" name="Chart trafic schengen apr 2024">
          <a:extLst>
            <a:ext uri="{FF2B5EF4-FFF2-40B4-BE49-F238E27FC236}">
              <a16:creationId xmlns:a16="http://schemas.microsoft.com/office/drawing/2014/main" id="{CAC82E5D-A686-42C3-8103-62B7BD016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523875</xdr:colOff>
      <xdr:row>35</xdr:row>
      <xdr:rowOff>182877</xdr:rowOff>
    </xdr:from>
    <xdr:to>
      <xdr:col>20</xdr:col>
      <xdr:colOff>523875</xdr:colOff>
      <xdr:row>65</xdr:row>
      <xdr:rowOff>182877</xdr:rowOff>
    </xdr:to>
    <xdr:graphicFrame macro="">
      <xdr:nvGraphicFramePr>
        <xdr:cNvPr id="3" name="Chart trafic ns apr 2024">
          <a:extLst>
            <a:ext uri="{FF2B5EF4-FFF2-40B4-BE49-F238E27FC236}">
              <a16:creationId xmlns:a16="http://schemas.microsoft.com/office/drawing/2014/main" id="{50D291FE-A11D-46D8-9F83-7C7D9FA47C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594360</xdr:colOff>
      <xdr:row>69</xdr:row>
      <xdr:rowOff>15240</xdr:rowOff>
    </xdr:from>
    <xdr:to>
      <xdr:col>21</xdr:col>
      <xdr:colOff>594360</xdr:colOff>
      <xdr:row>100</xdr:row>
      <xdr:rowOff>15240</xdr:rowOff>
    </xdr:to>
    <xdr:graphicFrame macro="">
      <xdr:nvGraphicFramePr>
        <xdr:cNvPr id="4" name="Chart comparativ s/ns apr 2024">
          <a:extLst>
            <a:ext uri="{FF2B5EF4-FFF2-40B4-BE49-F238E27FC236}">
              <a16:creationId xmlns:a16="http://schemas.microsoft.com/office/drawing/2014/main" id="{03B3B3C3-60A5-03EB-C32C-E9264A4AA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26669</xdr:colOff>
      <xdr:row>1</xdr:row>
      <xdr:rowOff>156208</xdr:rowOff>
    </xdr:from>
    <xdr:to>
      <xdr:col>21</xdr:col>
      <xdr:colOff>26669</xdr:colOff>
      <xdr:row>34</xdr:row>
      <xdr:rowOff>156208</xdr:rowOff>
    </xdr:to>
    <xdr:graphicFrame macro="">
      <xdr:nvGraphicFramePr>
        <xdr:cNvPr id="4" name="Chart trafic interne apr 2024">
          <a:extLst>
            <a:ext uri="{FF2B5EF4-FFF2-40B4-BE49-F238E27FC236}">
              <a16:creationId xmlns:a16="http://schemas.microsoft.com/office/drawing/2014/main" id="{30EAD0E5-78E8-0269-F981-10E9DDF95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2540</xdr:colOff>
      <xdr:row>38</xdr:row>
      <xdr:rowOff>13966</xdr:rowOff>
    </xdr:from>
    <xdr:to>
      <xdr:col>21</xdr:col>
      <xdr:colOff>2540</xdr:colOff>
      <xdr:row>71</xdr:row>
      <xdr:rowOff>13966</xdr:rowOff>
    </xdr:to>
    <xdr:graphicFrame macro="">
      <xdr:nvGraphicFramePr>
        <xdr:cNvPr id="6" name="Chart trafic externe apr 2024">
          <a:extLst>
            <a:ext uri="{FF2B5EF4-FFF2-40B4-BE49-F238E27FC236}">
              <a16:creationId xmlns:a16="http://schemas.microsoft.com/office/drawing/2014/main" id="{A867A989-6C06-A689-5E9C-0D436D546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19683</xdr:colOff>
      <xdr:row>74</xdr:row>
      <xdr:rowOff>26670</xdr:rowOff>
    </xdr:from>
    <xdr:to>
      <xdr:col>22</xdr:col>
      <xdr:colOff>19683</xdr:colOff>
      <xdr:row>104</xdr:row>
      <xdr:rowOff>26670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39ADE3-4BF0-0CA3-28C2-B7C4679FE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441958</xdr:colOff>
      <xdr:row>2</xdr:row>
      <xdr:rowOff>20953</xdr:rowOff>
    </xdr:from>
    <xdr:to>
      <xdr:col>21</xdr:col>
      <xdr:colOff>441958</xdr:colOff>
      <xdr:row>35</xdr:row>
      <xdr:rowOff>20953</xdr:rowOff>
    </xdr:to>
    <xdr:graphicFrame macro="">
      <xdr:nvGraphicFramePr>
        <xdr:cNvPr id="3" name="Chart Misc. aeronave apr 2024">
          <a:extLst>
            <a:ext uri="{FF2B5EF4-FFF2-40B4-BE49-F238E27FC236}">
              <a16:creationId xmlns:a16="http://schemas.microsoft.com/office/drawing/2014/main" id="{93041A3B-0EA2-FD3C-C266-D74036B6B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516254</xdr:colOff>
      <xdr:row>1</xdr:row>
      <xdr:rowOff>165735</xdr:rowOff>
    </xdr:from>
    <xdr:to>
      <xdr:col>20</xdr:col>
      <xdr:colOff>516254</xdr:colOff>
      <xdr:row>31</xdr:row>
      <xdr:rowOff>89535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F55D44-92DF-D606-7875-E3737ADFF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11111</xdr:colOff>
      <xdr:row>5</xdr:row>
      <xdr:rowOff>24869</xdr:rowOff>
    </xdr:from>
    <xdr:to>
      <xdr:col>5</xdr:col>
      <xdr:colOff>332844</xdr:colOff>
      <xdr:row>34</xdr:row>
      <xdr:rowOff>109536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2C8C1D-35B0-A82B-49C1-C9F724E94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2986564</xdr:colOff>
      <xdr:row>20</xdr:row>
      <xdr:rowOff>32385</xdr:rowOff>
    </xdr:from>
    <xdr:to>
      <xdr:col>2</xdr:col>
      <xdr:colOff>3912772</xdr:colOff>
      <xdr:row>22</xdr:row>
      <xdr:rowOff>51076</xdr:rowOff>
    </xdr:to>
    <xdr:sp macro="" textlink="">
      <xdr:nvSpPr>
        <xdr:cNvPr id="3" name="Săgeată dreapta vărgată 1">
          <a:extLst>
            <a:ext uri="{FF2B5EF4-FFF2-40B4-BE49-F238E27FC236}">
              <a16:creationId xmlns:a16="http://schemas.microsoft.com/office/drawing/2014/main" id="{A3A0519C-246F-4C4D-B27B-27E98DC0F479}"/>
            </a:ext>
          </a:extLst>
        </xdr:cNvPr>
        <xdr:cNvSpPr/>
      </xdr:nvSpPr>
      <xdr:spPr>
        <a:xfrm rot="20333482">
          <a:off x="4773031" y="3867785"/>
          <a:ext cx="926208" cy="391224"/>
        </a:xfrm>
        <a:prstGeom prst="stripedRightArrow">
          <a:avLst>
            <a:gd name="adj1" fmla="val 50000"/>
            <a:gd name="adj2" fmla="val 67330"/>
          </a:avLst>
        </a:prstGeom>
        <a:gradFill rotWithShape="1">
          <a:gsLst>
            <a:gs pos="0">
              <a:srgbClr val="FFF200"/>
            </a:gs>
            <a:gs pos="45000">
              <a:srgbClr val="FF7A00"/>
            </a:gs>
            <a:gs pos="70000">
              <a:srgbClr val="FF0300"/>
            </a:gs>
            <a:gs pos="100000">
              <a:srgbClr val="4D0808"/>
            </a:gs>
          </a:gsLst>
          <a:lin ang="16200000" scaled="0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o-RO" sz="1100" b="1" cap="none" spc="0">
            <a:ln w="18000">
              <a:solidFill>
                <a:srgbClr val="C0504D">
                  <a:satMod val="140000"/>
                </a:srgb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3058376</xdr:colOff>
      <xdr:row>18</xdr:row>
      <xdr:rowOff>12964</xdr:rowOff>
    </xdr:from>
    <xdr:to>
      <xdr:col>2</xdr:col>
      <xdr:colOff>3925942</xdr:colOff>
      <xdr:row>22</xdr:row>
      <xdr:rowOff>173807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64285C6B-1339-428C-BC48-23A4D7E3CAAD}"/>
            </a:ext>
          </a:extLst>
        </xdr:cNvPr>
        <xdr:cNvSpPr txBox="1"/>
      </xdr:nvSpPr>
      <xdr:spPr>
        <a:xfrm rot="20379110">
          <a:off x="4844843" y="3475831"/>
          <a:ext cx="867566" cy="90590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6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+17%</a:t>
          </a:r>
          <a:endParaRPr lang="en-US" sz="16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25268</xdr:colOff>
      <xdr:row>4</xdr:row>
      <xdr:rowOff>159736</xdr:rowOff>
    </xdr:from>
    <xdr:to>
      <xdr:col>5</xdr:col>
      <xdr:colOff>96986</xdr:colOff>
      <xdr:row>35</xdr:row>
      <xdr:rowOff>88019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6F218C-6F5F-A313-E8D9-C859F85CB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2533748</xdr:colOff>
      <xdr:row>21</xdr:row>
      <xdr:rowOff>56892</xdr:rowOff>
    </xdr:from>
    <xdr:to>
      <xdr:col>2</xdr:col>
      <xdr:colOff>3480987</xdr:colOff>
      <xdr:row>23</xdr:row>
      <xdr:rowOff>26962</xdr:rowOff>
    </xdr:to>
    <xdr:sp macro="" textlink="">
      <xdr:nvSpPr>
        <xdr:cNvPr id="3" name="Săgeată dreapta vărgată 1">
          <a:extLst>
            <a:ext uri="{FF2B5EF4-FFF2-40B4-BE49-F238E27FC236}">
              <a16:creationId xmlns:a16="http://schemas.microsoft.com/office/drawing/2014/main" id="{5D8A0325-E33D-4F17-9769-BD6FB4EA225D}"/>
            </a:ext>
          </a:extLst>
        </xdr:cNvPr>
        <xdr:cNvSpPr/>
      </xdr:nvSpPr>
      <xdr:spPr>
        <a:xfrm rot="20621101">
          <a:off x="4694242" y="3965504"/>
          <a:ext cx="947239" cy="328658"/>
        </a:xfrm>
        <a:prstGeom prst="stripedRightArrow">
          <a:avLst>
            <a:gd name="adj1" fmla="val 57074"/>
            <a:gd name="adj2" fmla="val 67330"/>
          </a:avLst>
        </a:prstGeom>
        <a:gradFill rotWithShape="1">
          <a:gsLst>
            <a:gs pos="0">
              <a:srgbClr val="FFF200"/>
            </a:gs>
            <a:gs pos="45000">
              <a:srgbClr val="FF7A00"/>
            </a:gs>
            <a:gs pos="70000">
              <a:srgbClr val="FF0300"/>
            </a:gs>
            <a:gs pos="100000">
              <a:srgbClr val="4D0808"/>
            </a:gs>
          </a:gsLst>
          <a:lin ang="16200000" scaled="0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o-RO" sz="1100" b="1" cap="none" spc="0">
            <a:ln w="18000">
              <a:solidFill>
                <a:srgbClr val="C0504D">
                  <a:satMod val="140000"/>
                </a:srgb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2615621</xdr:colOff>
      <xdr:row>18</xdr:row>
      <xdr:rowOff>135348</xdr:rowOff>
    </xdr:from>
    <xdr:to>
      <xdr:col>2</xdr:col>
      <xdr:colOff>3643583</xdr:colOff>
      <xdr:row>23</xdr:row>
      <xdr:rowOff>54077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ADF5019A-1879-4B2E-944B-7F298A528A7C}"/>
            </a:ext>
          </a:extLst>
        </xdr:cNvPr>
        <xdr:cNvSpPr txBox="1"/>
      </xdr:nvSpPr>
      <xdr:spPr>
        <a:xfrm rot="20801970">
          <a:off x="4776115" y="3506077"/>
          <a:ext cx="1027962" cy="81520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ro-RO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+</a:t>
          </a:r>
          <a:r>
            <a:rPr lang="en-US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9</a:t>
          </a:r>
          <a:r>
            <a:rPr lang="ro-RO" sz="16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%</a:t>
          </a:r>
          <a:endParaRPr lang="en-US" sz="16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1D74EF-78B4-4E65-AEF9-113D46CC1C92}" name="Table1" displayName="Table1" ref="A4:B23" totalsRowShown="0">
  <autoFilter ref="A4:B23" xr:uid="{9D1D74EF-78B4-4E65-AEF9-113D46CC1C92}">
    <filterColumn colId="1">
      <customFilters>
        <customFilter operator="notEqual" val=" "/>
      </customFilters>
    </filterColumn>
  </autoFilter>
  <sortState xmlns:xlrd2="http://schemas.microsoft.com/office/spreadsheetml/2017/richdata2" ref="A5:B21">
    <sortCondition descending="1" ref="B4:B23"/>
  </sortState>
  <tableColumns count="2">
    <tableColumn id="1" xr3:uid="{B4FCD58C-748C-41C7-A79D-37C6E42AB292}" name="Aeroport"/>
    <tableColumn id="2" xr3:uid="{4E06AF05-CE52-4E5F-8BB9-8BA0CCC8382A}" name="Trafic" dataDxfId="13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7FBEBDC-AEF3-4839-9BE4-C326483334E2}" name="Table2" displayName="Table2" ref="A3:B23" totalsRowShown="0">
  <autoFilter ref="A3:B23" xr:uid="{A7FBEBDC-AEF3-4839-9BE4-C326483334E2}"/>
  <sortState xmlns:xlrd2="http://schemas.microsoft.com/office/spreadsheetml/2017/richdata2" ref="A4:B23">
    <sortCondition descending="1" ref="B3:B23"/>
  </sortState>
  <tableColumns count="2">
    <tableColumn id="1" xr3:uid="{FD033103-402F-43AD-B843-210C41B26149}" name="Aeroport"/>
    <tableColumn id="2" xr3:uid="{1CE20D28-F862-4B98-9663-902422916616}" name="Trafic" dataDxfId="1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A2FF9B0-D65E-4046-9453-018153AF7E21}" name="Table3" displayName="Table3" ref="A37:B55" totalsRowShown="0">
  <autoFilter ref="A37:B55" xr:uid="{8A2FF9B0-D65E-4046-9453-018153AF7E21}"/>
  <sortState xmlns:xlrd2="http://schemas.microsoft.com/office/spreadsheetml/2017/richdata2" ref="A38:B55">
    <sortCondition descending="1" ref="B37:B55"/>
  </sortState>
  <tableColumns count="2">
    <tableColumn id="1" xr3:uid="{0E7CD7BB-D8C0-46A2-BA0B-560482EED0AC}" name="Aeroport"/>
    <tableColumn id="2" xr3:uid="{BB63627A-CB9B-4E0C-B126-E555910CB7B9}" name="Trafic" dataDxfId="11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0FB1931-A183-45C1-A055-5DEE5A8AD101}" name="Table25" displayName="Table25" ref="A70:C89" totalsRowCount="1">
  <autoFilter ref="A70:C88" xr:uid="{10FB1931-A183-45C1-A055-5DEE5A8AD101}"/>
  <sortState xmlns:xlrd2="http://schemas.microsoft.com/office/spreadsheetml/2017/richdata2" ref="A71:C88">
    <sortCondition descending="1" ref="C70:C88"/>
  </sortState>
  <tableColumns count="3">
    <tableColumn id="1" xr3:uid="{527C6464-4DA0-4857-9BB0-33894FA8FBB4}" name="Aeroport"/>
    <tableColumn id="2" xr3:uid="{D5B902CA-25A4-4500-9C2E-EEF4726468D6}" name="Trafic Schengen" dataDxfId="10" totalsRowDxfId="0"/>
    <tableColumn id="3" xr3:uid="{B0781DB9-5CC4-4D88-A7D4-A4B58F0AE63D}" name="Trafic non-Schengen" dataDxfId="9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466D978-C111-4850-BA25-A52E677A12CD}" name="Table5" displayName="Table5" ref="A3:C23" totalsRowShown="0">
  <autoFilter ref="A3:C23" xr:uid="{1466D978-C111-4850-BA25-A52E677A12CD}"/>
  <sortState xmlns:xlrd2="http://schemas.microsoft.com/office/spreadsheetml/2017/richdata2" ref="A4:C23">
    <sortCondition descending="1" ref="B3:B23"/>
  </sortState>
  <tableColumns count="3">
    <tableColumn id="1" xr3:uid="{4A55603B-2297-481C-9893-EBF50DBDC683}" name="Aeroport"/>
    <tableColumn id="2" xr3:uid="{EA68C0FD-93CB-495E-A018-760CCA01DF7E}" name="Trafic" dataDxfId="8"/>
    <tableColumn id="3" xr3:uid="{E7DFAE74-1AC7-41AD-8FD3-EB043BF10402}" name="Column1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D83F4C5-21DA-4A3C-87FB-B976E2EED306}" name="Table6" displayName="Table6" ref="A39:B59" totalsRowShown="0">
  <autoFilter ref="A39:B59" xr:uid="{2D83F4C5-21DA-4A3C-87FB-B976E2EED306}">
    <filterColumn colId="1">
      <customFilters>
        <customFilter operator="notEqual" val=" "/>
      </customFilters>
    </filterColumn>
  </autoFilter>
  <sortState xmlns:xlrd2="http://schemas.microsoft.com/office/spreadsheetml/2017/richdata2" ref="A40:B56">
    <sortCondition descending="1" ref="B39:B59"/>
  </sortState>
  <tableColumns count="2">
    <tableColumn id="1" xr3:uid="{A916BD62-9BB6-4ED5-93FB-0CD6832B19C7}" name="Aeroport"/>
    <tableColumn id="2" xr3:uid="{52627334-404F-4F5A-A72E-384059BCC4C7}" name="Trafic" dataDxfId="7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31FF2AC-B343-446E-88C4-167CFF12F28E}" name="Table9" displayName="Table9" ref="A75:C92" totalsRowShown="0" tableBorderDxfId="6">
  <autoFilter ref="A75:C92" xr:uid="{631FF2AC-B343-446E-88C4-167CFF12F28E}"/>
  <sortState xmlns:xlrd2="http://schemas.microsoft.com/office/spreadsheetml/2017/richdata2" ref="A76:C92">
    <sortCondition descending="1" ref="C75:C92"/>
  </sortState>
  <tableColumns count="3">
    <tableColumn id="1" xr3:uid="{275D1C37-B8C9-4FEF-BB53-7066F7334A57}" name="Aeroport" dataDxfId="5"/>
    <tableColumn id="2" xr3:uid="{79792F46-ADC4-4F79-9C99-2283A5E3B8B0}" name="Trafic Intern" dataDxfId="4"/>
    <tableColumn id="3" xr3:uid="{C49F8062-60E0-4695-8935-A4F249FC962B}" name="Trafic extern" dataDxfId="3"/>
  </tableColumns>
  <tableStyleInfo name="TableStyleLight1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2CEBA66-5194-4ABF-868D-0B5EF060C32B}" name="Table7" displayName="Table7" ref="A3:B23" totalsRowShown="0">
  <autoFilter ref="A3:B23" xr:uid="{A2CEBA66-5194-4ABF-868D-0B5EF060C32B}">
    <filterColumn colId="1">
      <customFilters>
        <customFilter operator="notEqual" val=" "/>
      </customFilters>
    </filterColumn>
  </autoFilter>
  <sortState xmlns:xlrd2="http://schemas.microsoft.com/office/spreadsheetml/2017/richdata2" ref="A4:B20">
    <sortCondition descending="1" ref="B3:B23"/>
  </sortState>
  <tableColumns count="2">
    <tableColumn id="1" xr3:uid="{983801FF-0EBA-461F-BD58-043CD55D7B19}" name="Aeroport"/>
    <tableColumn id="2" xr3:uid="{BC228534-AE48-4CC0-8A76-68B0565BB4EA}" name="Misc. Aeronave" dataDxfId="2"/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AB03479-4C82-44C5-8910-311375587DAF}" name="Table8" displayName="Table8" ref="A3:C23" totalsRowShown="0">
  <autoFilter ref="A3:C23" xr:uid="{DAB03479-4C82-44C5-8910-311375587DAF}"/>
  <sortState xmlns:xlrd2="http://schemas.microsoft.com/office/spreadsheetml/2017/richdata2" ref="A4:C23">
    <sortCondition descending="1" ref="B3:B23"/>
  </sortState>
  <tableColumns count="3">
    <tableColumn id="1" xr3:uid="{36C96D40-741B-4A3B-AC46-21AB1A9914F0}" name="Aeroport"/>
    <tableColumn id="2" xr3:uid="{A233A597-845B-4923-AE4A-8447C8ED9DE7}" name="Trafic marfa" dataDxfId="1"/>
    <tableColumn id="3" xr3:uid="{EC0CFBC9-BCD5-4778-9A79-AAAF1234AD7D}" name="Column1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2808-A0DE-435C-8BC8-587D90ED0D45}">
  <dimension ref="A2:Z32"/>
  <sheetViews>
    <sheetView workbookViewId="0">
      <selection activeCell="B5" sqref="B5"/>
    </sheetView>
  </sheetViews>
  <sheetFormatPr defaultRowHeight="14.4" x14ac:dyDescent="0.3"/>
  <cols>
    <col min="1" max="1" width="14.44140625" customWidth="1"/>
    <col min="2" max="2" width="15.44140625" customWidth="1"/>
  </cols>
  <sheetData>
    <row r="2" spans="1:2" ht="21" x14ac:dyDescent="0.4">
      <c r="A2" s="20" t="s">
        <v>40</v>
      </c>
    </row>
    <row r="4" spans="1:2" x14ac:dyDescent="0.3">
      <c r="A4" t="s">
        <v>28</v>
      </c>
      <c r="B4" s="18" t="s">
        <v>29</v>
      </c>
    </row>
    <row r="5" spans="1:2" x14ac:dyDescent="0.3">
      <c r="A5" t="s">
        <v>0</v>
      </c>
      <c r="B5" s="18">
        <v>5045541</v>
      </c>
    </row>
    <row r="6" spans="1:2" x14ac:dyDescent="0.3">
      <c r="A6" t="s">
        <v>1</v>
      </c>
      <c r="B6" s="1">
        <v>1125435</v>
      </c>
    </row>
    <row r="7" spans="1:2" x14ac:dyDescent="0.3">
      <c r="A7" t="s">
        <v>2</v>
      </c>
      <c r="B7" s="19">
        <v>664197</v>
      </c>
    </row>
    <row r="8" spans="1:2" x14ac:dyDescent="0.3">
      <c r="A8" t="s">
        <v>3</v>
      </c>
      <c r="B8" s="1">
        <v>448165</v>
      </c>
    </row>
    <row r="9" spans="1:2" x14ac:dyDescent="0.3">
      <c r="A9" t="s">
        <v>6</v>
      </c>
      <c r="B9" s="1">
        <v>254091</v>
      </c>
    </row>
    <row r="10" spans="1:2" x14ac:dyDescent="0.3">
      <c r="A10" t="s">
        <v>5</v>
      </c>
      <c r="B10" s="1">
        <v>239076</v>
      </c>
    </row>
    <row r="11" spans="1:2" x14ac:dyDescent="0.3">
      <c r="A11" t="s">
        <v>12</v>
      </c>
      <c r="B11" s="1">
        <v>212243</v>
      </c>
    </row>
    <row r="12" spans="1:2" x14ac:dyDescent="0.3">
      <c r="A12" t="s">
        <v>11</v>
      </c>
      <c r="B12" s="1">
        <v>184738</v>
      </c>
    </row>
    <row r="13" spans="1:2" x14ac:dyDescent="0.3">
      <c r="A13" t="s">
        <v>4</v>
      </c>
      <c r="B13" s="1">
        <v>145506</v>
      </c>
    </row>
    <row r="14" spans="1:2" x14ac:dyDescent="0.3">
      <c r="A14" t="s">
        <v>7</v>
      </c>
      <c r="B14" s="1">
        <v>107144</v>
      </c>
    </row>
    <row r="15" spans="1:2" x14ac:dyDescent="0.3">
      <c r="A15" t="s">
        <v>24</v>
      </c>
      <c r="B15" s="1">
        <v>102631</v>
      </c>
    </row>
    <row r="16" spans="1:2" x14ac:dyDescent="0.3">
      <c r="A16" t="s">
        <v>15</v>
      </c>
      <c r="B16" s="1">
        <v>54646</v>
      </c>
    </row>
    <row r="17" spans="1:26" x14ac:dyDescent="0.3">
      <c r="A17" t="s">
        <v>8</v>
      </c>
      <c r="B17" s="1">
        <v>46739</v>
      </c>
    </row>
    <row r="18" spans="1:26" x14ac:dyDescent="0.3">
      <c r="A18" t="s">
        <v>20</v>
      </c>
      <c r="B18" s="1">
        <v>37134</v>
      </c>
    </row>
    <row r="19" spans="1:26" x14ac:dyDescent="0.3">
      <c r="A19" t="s">
        <v>14</v>
      </c>
      <c r="B19" s="1">
        <v>30252</v>
      </c>
    </row>
    <row r="20" spans="1:26" x14ac:dyDescent="0.3">
      <c r="A20" t="s">
        <v>10</v>
      </c>
      <c r="B20" s="1">
        <v>8075</v>
      </c>
    </row>
    <row r="21" spans="1:26" x14ac:dyDescent="0.3">
      <c r="A21" t="s">
        <v>9</v>
      </c>
      <c r="B21" s="1">
        <v>7472</v>
      </c>
    </row>
    <row r="22" spans="1:26" hidden="1" x14ac:dyDescent="0.3">
      <c r="B22" s="1"/>
      <c r="Z22" t="s">
        <v>18</v>
      </c>
    </row>
    <row r="23" spans="1:26" hidden="1" x14ac:dyDescent="0.3">
      <c r="B23" s="1"/>
    </row>
    <row r="24" spans="1:26" x14ac:dyDescent="0.3">
      <c r="A24" s="21" t="s">
        <v>19</v>
      </c>
      <c r="B24" s="22">
        <f>SUBTOTAL(9,B5:B23)</f>
        <v>8713085</v>
      </c>
    </row>
    <row r="25" spans="1:26" x14ac:dyDescent="0.3">
      <c r="X25" t="s">
        <v>18</v>
      </c>
    </row>
    <row r="27" spans="1:26" x14ac:dyDescent="0.3">
      <c r="B27" t="s">
        <v>18</v>
      </c>
    </row>
    <row r="28" spans="1:26" x14ac:dyDescent="0.3">
      <c r="B28" t="s">
        <v>18</v>
      </c>
    </row>
    <row r="29" spans="1:26" x14ac:dyDescent="0.3">
      <c r="B29" t="s">
        <v>18</v>
      </c>
      <c r="C29" t="s">
        <v>18</v>
      </c>
    </row>
    <row r="32" spans="1:26" x14ac:dyDescent="0.3">
      <c r="B32" t="s">
        <v>18</v>
      </c>
    </row>
  </sheetData>
  <sortState xmlns:xlrd2="http://schemas.microsoft.com/office/spreadsheetml/2017/richdata2" ref="A5:B20">
    <sortCondition descending="1" ref="B5:B20"/>
  </sortState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6C43-F72C-4AFB-ACAD-7C634EEA99B1}">
  <dimension ref="A1:Z89"/>
  <sheetViews>
    <sheetView topLeftCell="A66" workbookViewId="0">
      <selection activeCell="D38" sqref="D38"/>
    </sheetView>
  </sheetViews>
  <sheetFormatPr defaultRowHeight="14.4" x14ac:dyDescent="0.3"/>
  <cols>
    <col min="1" max="1" width="14.44140625" customWidth="1"/>
    <col min="2" max="2" width="10.109375" customWidth="1"/>
  </cols>
  <sheetData>
    <row r="1" spans="1:2" ht="21" x14ac:dyDescent="0.4">
      <c r="A1" s="20" t="s">
        <v>26</v>
      </c>
    </row>
    <row r="3" spans="1:2" x14ac:dyDescent="0.3">
      <c r="A3" t="s">
        <v>28</v>
      </c>
      <c r="B3" s="1" t="s">
        <v>29</v>
      </c>
    </row>
    <row r="4" spans="1:2" x14ac:dyDescent="0.3">
      <c r="A4" t="s">
        <v>0</v>
      </c>
      <c r="B4" s="1">
        <v>3639487</v>
      </c>
    </row>
    <row r="5" spans="1:2" x14ac:dyDescent="0.3">
      <c r="A5" t="s">
        <v>1</v>
      </c>
      <c r="B5" s="1">
        <v>834466</v>
      </c>
    </row>
    <row r="6" spans="1:2" x14ac:dyDescent="0.3">
      <c r="A6" t="s">
        <v>2</v>
      </c>
      <c r="B6" s="1">
        <v>484850</v>
      </c>
    </row>
    <row r="7" spans="1:2" x14ac:dyDescent="0.3">
      <c r="A7" t="s">
        <v>3</v>
      </c>
      <c r="B7" s="1">
        <v>347494</v>
      </c>
    </row>
    <row r="8" spans="1:2" x14ac:dyDescent="0.3">
      <c r="A8" t="s">
        <v>6</v>
      </c>
      <c r="B8" s="1">
        <v>184957</v>
      </c>
    </row>
    <row r="9" spans="1:2" x14ac:dyDescent="0.3">
      <c r="A9" t="s">
        <v>11</v>
      </c>
      <c r="B9" s="1">
        <v>137074</v>
      </c>
    </row>
    <row r="10" spans="1:2" x14ac:dyDescent="0.3">
      <c r="A10" t="s">
        <v>5</v>
      </c>
      <c r="B10" s="1">
        <v>119771</v>
      </c>
    </row>
    <row r="11" spans="1:2" x14ac:dyDescent="0.3">
      <c r="A11" t="s">
        <v>12</v>
      </c>
      <c r="B11" s="1">
        <v>114556</v>
      </c>
    </row>
    <row r="12" spans="1:2" x14ac:dyDescent="0.3">
      <c r="A12" t="s">
        <v>4</v>
      </c>
      <c r="B12" s="1">
        <v>66086</v>
      </c>
    </row>
    <row r="13" spans="1:2" x14ac:dyDescent="0.3">
      <c r="A13" t="s">
        <v>7</v>
      </c>
      <c r="B13" s="1">
        <v>58382</v>
      </c>
    </row>
    <row r="14" spans="1:2" x14ac:dyDescent="0.3">
      <c r="A14" t="s">
        <v>24</v>
      </c>
      <c r="B14" s="1">
        <v>53996</v>
      </c>
    </row>
    <row r="15" spans="1:2" x14ac:dyDescent="0.3">
      <c r="A15" t="s">
        <v>15</v>
      </c>
      <c r="B15" s="1">
        <v>35417</v>
      </c>
    </row>
    <row r="16" spans="1:2" x14ac:dyDescent="0.3">
      <c r="A16" t="s">
        <v>8</v>
      </c>
      <c r="B16" s="1">
        <v>17947</v>
      </c>
    </row>
    <row r="17" spans="1:3" x14ac:dyDescent="0.3">
      <c r="A17" t="s">
        <v>14</v>
      </c>
      <c r="B17" s="1">
        <v>2780</v>
      </c>
    </row>
    <row r="18" spans="1:3" x14ac:dyDescent="0.3">
      <c r="A18" t="s">
        <v>20</v>
      </c>
      <c r="B18" s="1">
        <v>2506</v>
      </c>
    </row>
    <row r="19" spans="1:3" x14ac:dyDescent="0.3">
      <c r="A19" t="s">
        <v>9</v>
      </c>
      <c r="B19" s="1">
        <v>622</v>
      </c>
    </row>
    <row r="20" spans="1:3" x14ac:dyDescent="0.3">
      <c r="A20" t="s">
        <v>10</v>
      </c>
      <c r="B20" s="1">
        <v>124</v>
      </c>
    </row>
    <row r="21" spans="1:3" x14ac:dyDescent="0.3">
      <c r="A21" s="7"/>
      <c r="B21" s="8">
        <f>SUM(B4:B20)</f>
        <v>6100515</v>
      </c>
    </row>
    <row r="22" spans="1:3" x14ac:dyDescent="0.3">
      <c r="B22" s="1"/>
    </row>
    <row r="23" spans="1:3" x14ac:dyDescent="0.3">
      <c r="B23" s="1"/>
    </row>
    <row r="24" spans="1:3" x14ac:dyDescent="0.3">
      <c r="A24" s="10"/>
      <c r="B24" s="9"/>
    </row>
    <row r="25" spans="1:3" x14ac:dyDescent="0.3">
      <c r="A25" s="10"/>
      <c r="B25" s="9"/>
    </row>
    <row r="26" spans="1:3" x14ac:dyDescent="0.3">
      <c r="A26" s="10"/>
      <c r="B26" s="9"/>
    </row>
    <row r="27" spans="1:3" x14ac:dyDescent="0.3">
      <c r="A27" s="10"/>
      <c r="B27" s="9"/>
    </row>
    <row r="28" spans="1:3" x14ac:dyDescent="0.3">
      <c r="A28" s="10"/>
      <c r="B28" s="9"/>
    </row>
    <row r="29" spans="1:3" x14ac:dyDescent="0.3">
      <c r="A29" s="10"/>
      <c r="B29" s="9"/>
      <c r="C29" t="s">
        <v>23</v>
      </c>
    </row>
    <row r="30" spans="1:3" x14ac:dyDescent="0.3">
      <c r="A30" s="10"/>
      <c r="B30" s="9"/>
    </row>
    <row r="31" spans="1:3" x14ac:dyDescent="0.3">
      <c r="A31" s="10"/>
      <c r="B31" s="9"/>
    </row>
    <row r="32" spans="1:3" x14ac:dyDescent="0.3">
      <c r="A32" s="10"/>
      <c r="B32" s="9"/>
    </row>
    <row r="33" spans="1:10" x14ac:dyDescent="0.3">
      <c r="A33" s="10"/>
      <c r="B33" s="9" t="s">
        <v>18</v>
      </c>
    </row>
    <row r="34" spans="1:10" x14ac:dyDescent="0.3">
      <c r="A34" s="10"/>
      <c r="B34" s="9"/>
    </row>
    <row r="35" spans="1:10" ht="21" x14ac:dyDescent="0.4">
      <c r="A35" s="20" t="s">
        <v>27</v>
      </c>
      <c r="B35" s="1"/>
    </row>
    <row r="37" spans="1:10" x14ac:dyDescent="0.3">
      <c r="A37" t="s">
        <v>28</v>
      </c>
      <c r="B37" s="1" t="s">
        <v>29</v>
      </c>
    </row>
    <row r="38" spans="1:10" x14ac:dyDescent="0.3">
      <c r="A38" t="s">
        <v>0</v>
      </c>
      <c r="B38" s="1">
        <v>1406054</v>
      </c>
    </row>
    <row r="39" spans="1:10" x14ac:dyDescent="0.3">
      <c r="A39" t="s">
        <v>1</v>
      </c>
      <c r="B39" s="1">
        <v>290969</v>
      </c>
      <c r="C39" t="s">
        <v>23</v>
      </c>
    </row>
    <row r="40" spans="1:10" x14ac:dyDescent="0.3">
      <c r="A40" t="s">
        <v>2</v>
      </c>
      <c r="B40" s="1">
        <v>179327</v>
      </c>
    </row>
    <row r="41" spans="1:10" x14ac:dyDescent="0.3">
      <c r="A41" t="s">
        <v>5</v>
      </c>
      <c r="B41" s="1">
        <v>119305</v>
      </c>
    </row>
    <row r="42" spans="1:10" x14ac:dyDescent="0.3">
      <c r="A42" t="s">
        <v>3</v>
      </c>
      <c r="B42" s="1">
        <v>100671</v>
      </c>
      <c r="J42" t="s">
        <v>13</v>
      </c>
    </row>
    <row r="43" spans="1:10" x14ac:dyDescent="0.3">
      <c r="A43" t="s">
        <v>12</v>
      </c>
      <c r="B43" s="1">
        <v>97687</v>
      </c>
    </row>
    <row r="44" spans="1:10" x14ac:dyDescent="0.3">
      <c r="A44" t="s">
        <v>4</v>
      </c>
      <c r="B44" s="1">
        <v>79420</v>
      </c>
    </row>
    <row r="45" spans="1:10" x14ac:dyDescent="0.3">
      <c r="A45" t="s">
        <v>6</v>
      </c>
      <c r="B45" s="1">
        <v>69134</v>
      </c>
    </row>
    <row r="46" spans="1:10" x14ac:dyDescent="0.3">
      <c r="A46" t="s">
        <v>7</v>
      </c>
      <c r="B46" s="1">
        <v>48762</v>
      </c>
    </row>
    <row r="47" spans="1:10" x14ac:dyDescent="0.3">
      <c r="A47" t="s">
        <v>24</v>
      </c>
      <c r="B47" s="1">
        <v>48635</v>
      </c>
    </row>
    <row r="48" spans="1:10" x14ac:dyDescent="0.3">
      <c r="A48" t="s">
        <v>11</v>
      </c>
      <c r="B48" s="1">
        <v>47664</v>
      </c>
    </row>
    <row r="49" spans="1:2" x14ac:dyDescent="0.3">
      <c r="A49" t="s">
        <v>20</v>
      </c>
      <c r="B49" s="1">
        <v>34628</v>
      </c>
    </row>
    <row r="50" spans="1:2" x14ac:dyDescent="0.3">
      <c r="A50" t="s">
        <v>8</v>
      </c>
      <c r="B50" s="1">
        <v>28792</v>
      </c>
    </row>
    <row r="51" spans="1:2" x14ac:dyDescent="0.3">
      <c r="A51" t="s">
        <v>14</v>
      </c>
      <c r="B51" s="1">
        <v>27472</v>
      </c>
    </row>
    <row r="52" spans="1:2" x14ac:dyDescent="0.3">
      <c r="A52" t="s">
        <v>22</v>
      </c>
      <c r="B52" s="1">
        <v>19229</v>
      </c>
    </row>
    <row r="53" spans="1:2" x14ac:dyDescent="0.3">
      <c r="A53" t="s">
        <v>10</v>
      </c>
      <c r="B53" s="1">
        <v>7951</v>
      </c>
    </row>
    <row r="54" spans="1:2" x14ac:dyDescent="0.3">
      <c r="A54" t="s">
        <v>9</v>
      </c>
      <c r="B54" s="1">
        <v>6850</v>
      </c>
    </row>
    <row r="55" spans="1:2" x14ac:dyDescent="0.3">
      <c r="A55" s="11"/>
      <c r="B55" s="12">
        <f>SUM(B38:B54)</f>
        <v>2612550</v>
      </c>
    </row>
    <row r="57" spans="1:2" x14ac:dyDescent="0.3">
      <c r="B57" s="1"/>
    </row>
    <row r="58" spans="1:2" x14ac:dyDescent="0.3">
      <c r="A58" s="10"/>
      <c r="B58" s="9"/>
    </row>
    <row r="68" spans="1:26" ht="21" x14ac:dyDescent="0.4">
      <c r="A68" s="20" t="s">
        <v>30</v>
      </c>
    </row>
    <row r="70" spans="1:26" x14ac:dyDescent="0.3">
      <c r="A70" t="s">
        <v>28</v>
      </c>
      <c r="B70" s="1" t="s">
        <v>37</v>
      </c>
      <c r="C70" t="s">
        <v>38</v>
      </c>
    </row>
    <row r="71" spans="1:26" x14ac:dyDescent="0.3">
      <c r="A71" t="s">
        <v>0</v>
      </c>
      <c r="B71" s="1">
        <v>3639487</v>
      </c>
      <c r="C71" s="1">
        <v>1406054</v>
      </c>
      <c r="Z71" t="s">
        <v>18</v>
      </c>
    </row>
    <row r="72" spans="1:26" x14ac:dyDescent="0.3">
      <c r="A72" t="s">
        <v>1</v>
      </c>
      <c r="B72" s="1">
        <v>834466</v>
      </c>
      <c r="C72" s="1">
        <v>290969</v>
      </c>
    </row>
    <row r="73" spans="1:26" x14ac:dyDescent="0.3">
      <c r="A73" t="s">
        <v>2</v>
      </c>
      <c r="B73" s="1">
        <v>484850</v>
      </c>
      <c r="C73" s="1">
        <v>179327</v>
      </c>
    </row>
    <row r="74" spans="1:26" x14ac:dyDescent="0.3">
      <c r="A74" t="s">
        <v>3</v>
      </c>
      <c r="B74" s="1">
        <v>347494</v>
      </c>
      <c r="C74" s="1">
        <v>100671</v>
      </c>
    </row>
    <row r="75" spans="1:26" x14ac:dyDescent="0.3">
      <c r="A75" t="s">
        <v>6</v>
      </c>
      <c r="B75" s="1">
        <v>184957</v>
      </c>
      <c r="C75" s="1">
        <v>69134</v>
      </c>
    </row>
    <row r="76" spans="1:26" x14ac:dyDescent="0.3">
      <c r="A76" t="s">
        <v>11</v>
      </c>
      <c r="B76" s="1">
        <v>137074</v>
      </c>
      <c r="C76" s="1">
        <v>47664</v>
      </c>
    </row>
    <row r="77" spans="1:26" x14ac:dyDescent="0.3">
      <c r="A77" t="s">
        <v>5</v>
      </c>
      <c r="B77" s="1">
        <v>119771</v>
      </c>
      <c r="C77" s="1">
        <v>119305</v>
      </c>
    </row>
    <row r="78" spans="1:26" x14ac:dyDescent="0.3">
      <c r="A78" t="s">
        <v>12</v>
      </c>
      <c r="B78" s="1">
        <v>114556</v>
      </c>
      <c r="C78" s="1">
        <v>97687</v>
      </c>
    </row>
    <row r="79" spans="1:26" x14ac:dyDescent="0.3">
      <c r="A79" t="s">
        <v>4</v>
      </c>
      <c r="B79" s="1">
        <v>66086</v>
      </c>
      <c r="C79" s="1">
        <v>79420</v>
      </c>
    </row>
    <row r="80" spans="1:26" x14ac:dyDescent="0.3">
      <c r="A80" t="s">
        <v>7</v>
      </c>
      <c r="B80" s="1">
        <v>58382</v>
      </c>
      <c r="C80" s="1">
        <v>48762</v>
      </c>
    </row>
    <row r="81" spans="1:3" x14ac:dyDescent="0.3">
      <c r="A81" t="s">
        <v>24</v>
      </c>
      <c r="B81" s="1">
        <v>53996</v>
      </c>
      <c r="C81" s="1">
        <v>48635</v>
      </c>
    </row>
    <row r="82" spans="1:3" x14ac:dyDescent="0.3">
      <c r="A82" t="s">
        <v>15</v>
      </c>
      <c r="B82" s="1">
        <v>35417</v>
      </c>
      <c r="C82" s="1">
        <v>19229</v>
      </c>
    </row>
    <row r="83" spans="1:3" x14ac:dyDescent="0.3">
      <c r="A83" t="s">
        <v>8</v>
      </c>
      <c r="B83" s="1">
        <v>17947</v>
      </c>
      <c r="C83" s="1">
        <v>28792</v>
      </c>
    </row>
    <row r="84" spans="1:3" x14ac:dyDescent="0.3">
      <c r="A84" t="s">
        <v>14</v>
      </c>
      <c r="B84" s="1">
        <v>2780</v>
      </c>
      <c r="C84" s="1">
        <v>27472</v>
      </c>
    </row>
    <row r="85" spans="1:3" x14ac:dyDescent="0.3">
      <c r="A85" t="s">
        <v>20</v>
      </c>
      <c r="B85" s="1">
        <v>2506</v>
      </c>
      <c r="C85" s="1">
        <v>34628</v>
      </c>
    </row>
    <row r="86" spans="1:3" x14ac:dyDescent="0.3">
      <c r="A86" t="s">
        <v>9</v>
      </c>
      <c r="B86" s="1">
        <v>622</v>
      </c>
      <c r="C86" s="1">
        <v>6850</v>
      </c>
    </row>
    <row r="87" spans="1:3" x14ac:dyDescent="0.3">
      <c r="A87" t="s">
        <v>10</v>
      </c>
      <c r="B87" s="1">
        <v>124</v>
      </c>
      <c r="C87" s="1">
        <v>7951</v>
      </c>
    </row>
    <row r="88" spans="1:3" hidden="1" x14ac:dyDescent="0.3">
      <c r="A88" s="21" t="s">
        <v>25</v>
      </c>
      <c r="B88" s="23"/>
      <c r="C88" s="22"/>
    </row>
    <row r="89" spans="1:3" x14ac:dyDescent="0.3">
      <c r="B89" s="1"/>
    </row>
  </sheetData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D4958-060D-478F-A922-0617CFC39522}">
  <dimension ref="A1:W92"/>
  <sheetViews>
    <sheetView topLeftCell="A62" workbookViewId="0">
      <selection activeCell="D41" sqref="D41"/>
    </sheetView>
  </sheetViews>
  <sheetFormatPr defaultRowHeight="14.4" x14ac:dyDescent="0.3"/>
  <cols>
    <col min="1" max="1" width="14.44140625" customWidth="1"/>
    <col min="2" max="3" width="10.33203125" customWidth="1"/>
  </cols>
  <sheetData>
    <row r="1" spans="1:3" ht="21" x14ac:dyDescent="0.4">
      <c r="A1" s="20" t="s">
        <v>17</v>
      </c>
    </row>
    <row r="3" spans="1:3" x14ac:dyDescent="0.3">
      <c r="A3" t="s">
        <v>28</v>
      </c>
      <c r="B3" s="1" t="s">
        <v>29</v>
      </c>
      <c r="C3" t="s">
        <v>36</v>
      </c>
    </row>
    <row r="4" spans="1:3" x14ac:dyDescent="0.3">
      <c r="A4" t="s">
        <v>0</v>
      </c>
      <c r="B4" s="1">
        <v>244632</v>
      </c>
    </row>
    <row r="5" spans="1:3" x14ac:dyDescent="0.3">
      <c r="A5" t="s">
        <v>1</v>
      </c>
      <c r="B5" s="1">
        <v>88439</v>
      </c>
    </row>
    <row r="6" spans="1:3" x14ac:dyDescent="0.3">
      <c r="A6" t="s">
        <v>3</v>
      </c>
      <c r="B6" s="1">
        <v>59894</v>
      </c>
    </row>
    <row r="7" spans="1:3" x14ac:dyDescent="0.3">
      <c r="A7" t="s">
        <v>2</v>
      </c>
      <c r="B7" s="1">
        <v>45887</v>
      </c>
    </row>
    <row r="8" spans="1:3" x14ac:dyDescent="0.3">
      <c r="A8" t="s">
        <v>7</v>
      </c>
      <c r="B8" s="1">
        <v>28604</v>
      </c>
    </row>
    <row r="9" spans="1:3" x14ac:dyDescent="0.3">
      <c r="A9" t="s">
        <v>5</v>
      </c>
      <c r="B9" s="1">
        <v>13124</v>
      </c>
    </row>
    <row r="10" spans="1:3" x14ac:dyDescent="0.3">
      <c r="A10" t="s">
        <v>8</v>
      </c>
      <c r="B10" s="1">
        <v>6718</v>
      </c>
    </row>
    <row r="11" spans="1:3" x14ac:dyDescent="0.3">
      <c r="A11" t="s">
        <v>14</v>
      </c>
      <c r="B11" s="1">
        <v>2640</v>
      </c>
      <c r="C11" t="s">
        <v>18</v>
      </c>
    </row>
    <row r="12" spans="1:3" x14ac:dyDescent="0.3">
      <c r="A12" t="s">
        <v>9</v>
      </c>
      <c r="B12" s="1">
        <v>558</v>
      </c>
    </row>
    <row r="13" spans="1:3" x14ac:dyDescent="0.3">
      <c r="A13" t="s">
        <v>12</v>
      </c>
      <c r="B13" s="1">
        <v>350</v>
      </c>
    </row>
    <row r="14" spans="1:3" x14ac:dyDescent="0.3">
      <c r="A14" t="s">
        <v>24</v>
      </c>
      <c r="B14" s="1">
        <v>331</v>
      </c>
    </row>
    <row r="15" spans="1:3" x14ac:dyDescent="0.3">
      <c r="A15" t="s">
        <v>6</v>
      </c>
      <c r="B15" s="1">
        <v>133</v>
      </c>
    </row>
    <row r="16" spans="1:3" x14ac:dyDescent="0.3">
      <c r="A16" t="s">
        <v>10</v>
      </c>
      <c r="B16" s="1">
        <v>121</v>
      </c>
    </row>
    <row r="17" spans="1:3" x14ac:dyDescent="0.3">
      <c r="A17" t="s">
        <v>20</v>
      </c>
      <c r="B17" s="1">
        <v>105</v>
      </c>
    </row>
    <row r="18" spans="1:3" x14ac:dyDescent="0.3">
      <c r="A18" t="s">
        <v>11</v>
      </c>
      <c r="B18" s="1">
        <v>104</v>
      </c>
    </row>
    <row r="19" spans="1:3" x14ac:dyDescent="0.3">
      <c r="A19" t="s">
        <v>4</v>
      </c>
      <c r="B19" s="1">
        <v>65</v>
      </c>
    </row>
    <row r="20" spans="1:3" x14ac:dyDescent="0.3">
      <c r="A20" t="s">
        <v>15</v>
      </c>
      <c r="B20" s="1">
        <v>55</v>
      </c>
    </row>
    <row r="21" spans="1:3" hidden="1" x14ac:dyDescent="0.3"/>
    <row r="22" spans="1:3" hidden="1" x14ac:dyDescent="0.3">
      <c r="B22" s="1"/>
    </row>
    <row r="23" spans="1:3" hidden="1" x14ac:dyDescent="0.3">
      <c r="B23" s="1"/>
    </row>
    <row r="24" spans="1:3" x14ac:dyDescent="0.3">
      <c r="A24" s="7" t="s">
        <v>25</v>
      </c>
      <c r="B24" s="8">
        <f>SUM(B4:B23)</f>
        <v>491760</v>
      </c>
    </row>
    <row r="25" spans="1:3" x14ac:dyDescent="0.3">
      <c r="A25" s="10"/>
      <c r="B25" s="9"/>
    </row>
    <row r="26" spans="1:3" x14ac:dyDescent="0.3">
      <c r="A26" s="10"/>
      <c r="B26" s="9"/>
    </row>
    <row r="27" spans="1:3" x14ac:dyDescent="0.3">
      <c r="A27" s="10"/>
      <c r="B27" s="9"/>
    </row>
    <row r="28" spans="1:3" x14ac:dyDescent="0.3">
      <c r="A28" s="10"/>
      <c r="B28" s="9"/>
      <c r="C28" t="s">
        <v>18</v>
      </c>
    </row>
    <row r="29" spans="1:3" x14ac:dyDescent="0.3">
      <c r="A29" s="10"/>
      <c r="B29" s="9"/>
    </row>
    <row r="30" spans="1:3" x14ac:dyDescent="0.3">
      <c r="A30" s="10"/>
      <c r="B30" s="9"/>
    </row>
    <row r="31" spans="1:3" x14ac:dyDescent="0.3">
      <c r="A31" s="10"/>
      <c r="B31" s="9"/>
    </row>
    <row r="32" spans="1:3" x14ac:dyDescent="0.3">
      <c r="A32" s="10"/>
      <c r="B32" s="9"/>
    </row>
    <row r="33" spans="1:10" x14ac:dyDescent="0.3">
      <c r="A33" s="10"/>
      <c r="B33" s="9"/>
    </row>
    <row r="34" spans="1:10" x14ac:dyDescent="0.3">
      <c r="A34" s="10"/>
      <c r="B34" s="9"/>
    </row>
    <row r="35" spans="1:10" x14ac:dyDescent="0.3">
      <c r="A35" s="10"/>
      <c r="B35" s="9"/>
    </row>
    <row r="36" spans="1:10" x14ac:dyDescent="0.3">
      <c r="A36" s="10"/>
      <c r="B36" s="9"/>
    </row>
    <row r="37" spans="1:10" ht="21" x14ac:dyDescent="0.4">
      <c r="A37" s="20" t="s">
        <v>16</v>
      </c>
      <c r="B37" s="1"/>
    </row>
    <row r="38" spans="1:10" ht="18" x14ac:dyDescent="0.35">
      <c r="A38" s="27"/>
    </row>
    <row r="39" spans="1:10" x14ac:dyDescent="0.3">
      <c r="A39" t="s">
        <v>28</v>
      </c>
      <c r="B39" s="1" t="s">
        <v>29</v>
      </c>
    </row>
    <row r="40" spans="1:10" x14ac:dyDescent="0.3">
      <c r="A40" t="s">
        <v>0</v>
      </c>
      <c r="B40" s="1">
        <v>4800909</v>
      </c>
    </row>
    <row r="41" spans="1:10" x14ac:dyDescent="0.3">
      <c r="A41" t="s">
        <v>1</v>
      </c>
      <c r="B41" s="1">
        <v>1036924</v>
      </c>
      <c r="C41" t="s">
        <v>23</v>
      </c>
    </row>
    <row r="42" spans="1:10" x14ac:dyDescent="0.3">
      <c r="A42" t="s">
        <v>2</v>
      </c>
      <c r="B42" s="1">
        <v>617984</v>
      </c>
    </row>
    <row r="43" spans="1:10" x14ac:dyDescent="0.3">
      <c r="A43" t="s">
        <v>3</v>
      </c>
      <c r="B43" s="1">
        <v>388250</v>
      </c>
    </row>
    <row r="44" spans="1:10" x14ac:dyDescent="0.3">
      <c r="A44" t="s">
        <v>6</v>
      </c>
      <c r="B44" s="1">
        <v>253853</v>
      </c>
      <c r="J44" t="s">
        <v>13</v>
      </c>
    </row>
    <row r="45" spans="1:10" x14ac:dyDescent="0.3">
      <c r="A45" t="s">
        <v>5</v>
      </c>
      <c r="B45" s="1">
        <v>225884</v>
      </c>
    </row>
    <row r="46" spans="1:10" x14ac:dyDescent="0.3">
      <c r="A46" t="s">
        <v>12</v>
      </c>
      <c r="B46" s="1">
        <v>211766</v>
      </c>
    </row>
    <row r="47" spans="1:10" x14ac:dyDescent="0.3">
      <c r="A47" t="s">
        <v>11</v>
      </c>
      <c r="B47" s="1">
        <v>183707</v>
      </c>
    </row>
    <row r="48" spans="1:10" x14ac:dyDescent="0.3">
      <c r="A48" t="s">
        <v>4</v>
      </c>
      <c r="B48" s="1">
        <v>145422</v>
      </c>
    </row>
    <row r="49" spans="1:3" x14ac:dyDescent="0.3">
      <c r="A49" t="s">
        <v>24</v>
      </c>
      <c r="B49" s="1">
        <v>102300</v>
      </c>
    </row>
    <row r="50" spans="1:3" x14ac:dyDescent="0.3">
      <c r="A50" t="s">
        <v>7</v>
      </c>
      <c r="B50" s="1">
        <v>78472</v>
      </c>
    </row>
    <row r="51" spans="1:3" x14ac:dyDescent="0.3">
      <c r="A51" t="s">
        <v>22</v>
      </c>
      <c r="B51" s="1">
        <v>54550</v>
      </c>
      <c r="C51" t="s">
        <v>23</v>
      </c>
    </row>
    <row r="52" spans="1:3" x14ac:dyDescent="0.3">
      <c r="A52" t="s">
        <v>8</v>
      </c>
      <c r="B52" s="1">
        <v>39710</v>
      </c>
    </row>
    <row r="53" spans="1:3" x14ac:dyDescent="0.3">
      <c r="A53" t="s">
        <v>20</v>
      </c>
      <c r="B53" s="1">
        <v>34768</v>
      </c>
    </row>
    <row r="54" spans="1:3" x14ac:dyDescent="0.3">
      <c r="A54" t="s">
        <v>14</v>
      </c>
      <c r="B54" s="1">
        <v>27524</v>
      </c>
    </row>
    <row r="55" spans="1:3" x14ac:dyDescent="0.3">
      <c r="A55" t="s">
        <v>10</v>
      </c>
      <c r="B55" s="1">
        <v>7953</v>
      </c>
    </row>
    <row r="56" spans="1:3" x14ac:dyDescent="0.3">
      <c r="A56" t="s">
        <v>9</v>
      </c>
      <c r="B56" s="1">
        <v>6914</v>
      </c>
    </row>
    <row r="57" spans="1:3" hidden="1" x14ac:dyDescent="0.3"/>
    <row r="58" spans="1:3" hidden="1" x14ac:dyDescent="0.3">
      <c r="B58" s="1"/>
    </row>
    <row r="59" spans="1:3" hidden="1" x14ac:dyDescent="0.3">
      <c r="B59" s="1"/>
    </row>
    <row r="60" spans="1:3" x14ac:dyDescent="0.3">
      <c r="A60" s="11" t="s">
        <v>21</v>
      </c>
      <c r="B60" s="12">
        <f>SUBTOTAL(9,B40:B59)</f>
        <v>8216890</v>
      </c>
    </row>
    <row r="62" spans="1:3" x14ac:dyDescent="0.3">
      <c r="A62" s="10"/>
      <c r="B62" s="9"/>
    </row>
    <row r="72" spans="1:23" ht="21" x14ac:dyDescent="0.4">
      <c r="A72" s="20"/>
    </row>
    <row r="73" spans="1:23" ht="21" x14ac:dyDescent="0.4">
      <c r="A73" s="20" t="s">
        <v>33</v>
      </c>
    </row>
    <row r="75" spans="1:23" x14ac:dyDescent="0.3">
      <c r="A75" t="s">
        <v>28</v>
      </c>
      <c r="B75" s="28" t="s">
        <v>34</v>
      </c>
      <c r="C75" s="1" t="s">
        <v>35</v>
      </c>
    </row>
    <row r="76" spans="1:23" x14ac:dyDescent="0.3">
      <c r="A76" t="s">
        <v>0</v>
      </c>
      <c r="B76" s="1">
        <v>244632</v>
      </c>
      <c r="C76" s="1">
        <v>4800909</v>
      </c>
      <c r="W76" t="s">
        <v>18</v>
      </c>
    </row>
    <row r="77" spans="1:23" x14ac:dyDescent="0.3">
      <c r="A77" t="s">
        <v>1</v>
      </c>
      <c r="B77" s="1">
        <v>88439</v>
      </c>
      <c r="C77" s="1">
        <v>1036924</v>
      </c>
    </row>
    <row r="78" spans="1:23" x14ac:dyDescent="0.3">
      <c r="A78" t="s">
        <v>3</v>
      </c>
      <c r="B78" s="1">
        <v>59894</v>
      </c>
      <c r="C78" s="1">
        <v>388250</v>
      </c>
    </row>
    <row r="79" spans="1:23" x14ac:dyDescent="0.3">
      <c r="A79" t="s">
        <v>2</v>
      </c>
      <c r="B79" s="1">
        <v>45887</v>
      </c>
      <c r="C79" s="1">
        <v>617984</v>
      </c>
    </row>
    <row r="80" spans="1:23" x14ac:dyDescent="0.3">
      <c r="A80" t="s">
        <v>7</v>
      </c>
      <c r="B80" s="1">
        <v>28604</v>
      </c>
      <c r="C80" s="1">
        <v>78472</v>
      </c>
    </row>
    <row r="81" spans="1:3" x14ac:dyDescent="0.3">
      <c r="A81" t="s">
        <v>5</v>
      </c>
      <c r="B81" s="1">
        <v>13124</v>
      </c>
      <c r="C81" s="1">
        <v>225884</v>
      </c>
    </row>
    <row r="82" spans="1:3" x14ac:dyDescent="0.3">
      <c r="A82" t="s">
        <v>8</v>
      </c>
      <c r="B82" s="1">
        <v>6718</v>
      </c>
      <c r="C82" s="1">
        <v>39710</v>
      </c>
    </row>
    <row r="83" spans="1:3" x14ac:dyDescent="0.3">
      <c r="A83" t="s">
        <v>14</v>
      </c>
      <c r="B83" s="1">
        <v>2640</v>
      </c>
      <c r="C83" s="1">
        <v>27524</v>
      </c>
    </row>
    <row r="84" spans="1:3" x14ac:dyDescent="0.3">
      <c r="A84" t="s">
        <v>9</v>
      </c>
      <c r="B84" s="1">
        <v>558</v>
      </c>
      <c r="C84" s="1">
        <v>6914</v>
      </c>
    </row>
    <row r="85" spans="1:3" x14ac:dyDescent="0.3">
      <c r="A85" t="s">
        <v>12</v>
      </c>
      <c r="B85" s="1">
        <v>350</v>
      </c>
      <c r="C85" s="1">
        <v>211766</v>
      </c>
    </row>
    <row r="86" spans="1:3" x14ac:dyDescent="0.3">
      <c r="A86" t="s">
        <v>24</v>
      </c>
      <c r="B86" s="1">
        <v>331</v>
      </c>
      <c r="C86" s="1">
        <v>102300</v>
      </c>
    </row>
    <row r="87" spans="1:3" x14ac:dyDescent="0.3">
      <c r="A87" t="s">
        <v>6</v>
      </c>
      <c r="B87" s="1">
        <v>133</v>
      </c>
      <c r="C87" s="1">
        <v>253853</v>
      </c>
    </row>
    <row r="88" spans="1:3" x14ac:dyDescent="0.3">
      <c r="A88" t="s">
        <v>10</v>
      </c>
      <c r="B88" s="1">
        <v>121</v>
      </c>
      <c r="C88" s="1">
        <v>7953</v>
      </c>
    </row>
    <row r="89" spans="1:3" x14ac:dyDescent="0.3">
      <c r="A89" t="s">
        <v>20</v>
      </c>
      <c r="B89" s="1">
        <v>105</v>
      </c>
      <c r="C89" s="1">
        <v>34768</v>
      </c>
    </row>
    <row r="90" spans="1:3" x14ac:dyDescent="0.3">
      <c r="A90" t="s">
        <v>11</v>
      </c>
      <c r="B90" s="1">
        <v>104</v>
      </c>
      <c r="C90" s="1">
        <v>183707</v>
      </c>
    </row>
    <row r="91" spans="1:3" x14ac:dyDescent="0.3">
      <c r="A91" t="s">
        <v>4</v>
      </c>
      <c r="B91" s="1">
        <v>65</v>
      </c>
      <c r="C91" s="1">
        <v>145422</v>
      </c>
    </row>
    <row r="92" spans="1:3" x14ac:dyDescent="0.3">
      <c r="A92" t="s">
        <v>15</v>
      </c>
      <c r="B92" s="1">
        <v>55</v>
      </c>
      <c r="C92" s="1">
        <v>54550</v>
      </c>
    </row>
  </sheetData>
  <sortState xmlns:xlrd2="http://schemas.microsoft.com/office/spreadsheetml/2017/richdata2" ref="A40:B56">
    <sortCondition descending="1" ref="B40:B56"/>
  </sortState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8967C-58BF-46A8-BDC2-FDD13A038DDD}">
  <dimension ref="A1:E33"/>
  <sheetViews>
    <sheetView workbookViewId="0">
      <selection activeCell="B4" sqref="B4"/>
    </sheetView>
  </sheetViews>
  <sheetFormatPr defaultRowHeight="14.4" x14ac:dyDescent="0.3"/>
  <cols>
    <col min="1" max="1" width="14.44140625" customWidth="1"/>
    <col min="2" max="2" width="10.109375" customWidth="1"/>
  </cols>
  <sheetData>
    <row r="1" spans="1:2" ht="21" x14ac:dyDescent="0.4">
      <c r="A1" s="20" t="s">
        <v>41</v>
      </c>
    </row>
    <row r="3" spans="1:2" x14ac:dyDescent="0.3">
      <c r="A3" t="s">
        <v>28</v>
      </c>
      <c r="B3" s="1" t="s">
        <v>31</v>
      </c>
    </row>
    <row r="4" spans="1:2" x14ac:dyDescent="0.3">
      <c r="A4" t="s">
        <v>0</v>
      </c>
      <c r="B4" s="1">
        <v>36324</v>
      </c>
    </row>
    <row r="5" spans="1:2" x14ac:dyDescent="0.3">
      <c r="A5" t="s">
        <v>1</v>
      </c>
      <c r="B5" s="1">
        <v>9066</v>
      </c>
    </row>
    <row r="6" spans="1:2" x14ac:dyDescent="0.3">
      <c r="A6" t="s">
        <v>2</v>
      </c>
      <c r="B6" s="1">
        <v>4917</v>
      </c>
    </row>
    <row r="7" spans="1:2" x14ac:dyDescent="0.3">
      <c r="A7" t="s">
        <v>3</v>
      </c>
      <c r="B7" s="1">
        <v>4402</v>
      </c>
    </row>
    <row r="8" spans="1:2" x14ac:dyDescent="0.3">
      <c r="A8" t="s">
        <v>11</v>
      </c>
      <c r="B8" s="1">
        <v>4374</v>
      </c>
    </row>
    <row r="9" spans="1:2" x14ac:dyDescent="0.3">
      <c r="A9" t="s">
        <v>6</v>
      </c>
      <c r="B9" s="1">
        <v>2371</v>
      </c>
    </row>
    <row r="10" spans="1:2" x14ac:dyDescent="0.3">
      <c r="A10" t="s">
        <v>12</v>
      </c>
      <c r="B10" s="1">
        <v>2310</v>
      </c>
    </row>
    <row r="11" spans="1:2" x14ac:dyDescent="0.3">
      <c r="A11" t="s">
        <v>20</v>
      </c>
      <c r="B11" s="1">
        <v>2151</v>
      </c>
    </row>
    <row r="12" spans="1:2" x14ac:dyDescent="0.3">
      <c r="A12" t="s">
        <v>5</v>
      </c>
      <c r="B12" s="1">
        <v>2080</v>
      </c>
    </row>
    <row r="13" spans="1:2" x14ac:dyDescent="0.3">
      <c r="A13" t="s">
        <v>7</v>
      </c>
      <c r="B13" s="1">
        <v>1371</v>
      </c>
    </row>
    <row r="14" spans="1:2" x14ac:dyDescent="0.3">
      <c r="A14" t="s">
        <v>4</v>
      </c>
      <c r="B14" s="1">
        <v>1211</v>
      </c>
    </row>
    <row r="15" spans="1:2" x14ac:dyDescent="0.3">
      <c r="A15" t="s">
        <v>24</v>
      </c>
      <c r="B15" s="1">
        <v>1180</v>
      </c>
    </row>
    <row r="16" spans="1:2" x14ac:dyDescent="0.3">
      <c r="A16" t="s">
        <v>9</v>
      </c>
      <c r="B16" s="1">
        <v>975</v>
      </c>
    </row>
    <row r="17" spans="1:2" x14ac:dyDescent="0.3">
      <c r="A17" t="s">
        <v>15</v>
      </c>
      <c r="B17" s="1">
        <v>489</v>
      </c>
    </row>
    <row r="18" spans="1:2" x14ac:dyDescent="0.3">
      <c r="A18" t="s">
        <v>8</v>
      </c>
      <c r="B18" s="1">
        <v>478</v>
      </c>
    </row>
    <row r="19" spans="1:2" x14ac:dyDescent="0.3">
      <c r="A19" t="s">
        <v>14</v>
      </c>
      <c r="B19" s="1">
        <v>360</v>
      </c>
    </row>
    <row r="20" spans="1:2" x14ac:dyDescent="0.3">
      <c r="A20" t="s">
        <v>10</v>
      </c>
      <c r="B20" s="1">
        <v>230</v>
      </c>
    </row>
    <row r="21" spans="1:2" hidden="1" x14ac:dyDescent="0.3"/>
    <row r="22" spans="1:2" hidden="1" x14ac:dyDescent="0.3">
      <c r="B22" s="1"/>
    </row>
    <row r="23" spans="1:2" hidden="1" x14ac:dyDescent="0.3">
      <c r="B23" s="1"/>
    </row>
    <row r="24" spans="1:2" x14ac:dyDescent="0.3">
      <c r="A24" s="7" t="s">
        <v>19</v>
      </c>
      <c r="B24" s="8">
        <f>SUBTOTAL(9,B4:B23)</f>
        <v>74289</v>
      </c>
    </row>
    <row r="31" spans="1:2" x14ac:dyDescent="0.3">
      <c r="B31" t="s">
        <v>23</v>
      </c>
    </row>
    <row r="33" spans="5:5" x14ac:dyDescent="0.3">
      <c r="E33" t="s">
        <v>18</v>
      </c>
    </row>
  </sheetData>
  <sortState xmlns:xlrd2="http://schemas.microsoft.com/office/spreadsheetml/2017/richdata2" ref="A4:B20">
    <sortCondition descending="1" ref="B4:B20"/>
  </sortState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FA726-34E6-4D49-A2FB-D6668EFC6B0D}">
  <dimension ref="A1:Z38"/>
  <sheetViews>
    <sheetView topLeftCell="A6" workbookViewId="0">
      <selection activeCell="B25" sqref="B25"/>
    </sheetView>
  </sheetViews>
  <sheetFormatPr defaultRowHeight="14.4" x14ac:dyDescent="0.3"/>
  <cols>
    <col min="1" max="1" width="14.44140625" customWidth="1"/>
    <col min="2" max="2" width="10.109375" style="14" bestFit="1" customWidth="1"/>
  </cols>
  <sheetData>
    <row r="1" spans="1:26" ht="21" x14ac:dyDescent="0.4">
      <c r="A1" s="20" t="s">
        <v>39</v>
      </c>
    </row>
    <row r="3" spans="1:26" x14ac:dyDescent="0.3">
      <c r="A3" t="s">
        <v>28</v>
      </c>
      <c r="B3" s="14" t="s">
        <v>32</v>
      </c>
      <c r="C3" t="s">
        <v>36</v>
      </c>
    </row>
    <row r="4" spans="1:26" x14ac:dyDescent="0.3">
      <c r="A4" t="s">
        <v>0</v>
      </c>
      <c r="B4" s="14">
        <v>11387.84</v>
      </c>
    </row>
    <row r="5" spans="1:26" ht="15" thickBot="1" x14ac:dyDescent="0.35">
      <c r="A5" t="s">
        <v>1</v>
      </c>
      <c r="B5" s="14">
        <v>1695.616</v>
      </c>
    </row>
    <row r="6" spans="1:26" ht="18.600000000000001" thickBot="1" x14ac:dyDescent="0.35">
      <c r="A6" t="s">
        <v>3</v>
      </c>
      <c r="B6" s="14">
        <v>1613.605</v>
      </c>
      <c r="Z6" s="16"/>
    </row>
    <row r="7" spans="1:26" ht="18.600000000000001" thickBot="1" x14ac:dyDescent="0.35">
      <c r="A7" t="s">
        <v>20</v>
      </c>
      <c r="B7" s="14">
        <v>284</v>
      </c>
      <c r="Z7" s="17"/>
    </row>
    <row r="8" spans="1:26" ht="18.600000000000001" thickBot="1" x14ac:dyDescent="0.35">
      <c r="A8" t="s">
        <v>7</v>
      </c>
      <c r="B8" s="14">
        <v>122</v>
      </c>
      <c r="Z8" s="17"/>
    </row>
    <row r="9" spans="1:26" ht="18.600000000000001" thickBot="1" x14ac:dyDescent="0.35">
      <c r="A9" t="s">
        <v>24</v>
      </c>
      <c r="B9" s="14">
        <v>95.12</v>
      </c>
      <c r="Z9" s="17"/>
    </row>
    <row r="10" spans="1:26" ht="18.600000000000001" thickBot="1" x14ac:dyDescent="0.35">
      <c r="A10" t="s">
        <v>9</v>
      </c>
      <c r="B10" s="14">
        <v>3.84</v>
      </c>
      <c r="Z10" s="17"/>
    </row>
    <row r="11" spans="1:26" ht="18.600000000000001" thickBot="1" x14ac:dyDescent="0.35">
      <c r="A11" t="s">
        <v>2</v>
      </c>
      <c r="B11" s="14">
        <v>1.6679999999999999</v>
      </c>
      <c r="D11" t="s">
        <v>18</v>
      </c>
      <c r="Z11" s="17"/>
    </row>
    <row r="12" spans="1:26" ht="18.600000000000001" thickBot="1" x14ac:dyDescent="0.35">
      <c r="A12" t="s">
        <v>12</v>
      </c>
      <c r="B12" s="14">
        <v>0.11</v>
      </c>
      <c r="Z12" s="17"/>
    </row>
    <row r="13" spans="1:26" ht="18.600000000000001" thickBot="1" x14ac:dyDescent="0.35">
      <c r="A13" t="s">
        <v>6</v>
      </c>
      <c r="B13" s="14">
        <v>0.04</v>
      </c>
      <c r="Z13" s="17"/>
    </row>
    <row r="14" spans="1:26" ht="18.600000000000001" thickBot="1" x14ac:dyDescent="0.35">
      <c r="A14" t="s">
        <v>5</v>
      </c>
      <c r="B14" s="14">
        <v>0</v>
      </c>
      <c r="Z14" s="17"/>
    </row>
    <row r="15" spans="1:26" ht="18.600000000000001" thickBot="1" x14ac:dyDescent="0.35">
      <c r="A15" t="s">
        <v>15</v>
      </c>
      <c r="B15" s="14">
        <v>0</v>
      </c>
      <c r="D15" t="s">
        <v>18</v>
      </c>
      <c r="Z15" s="17"/>
    </row>
    <row r="16" spans="1:26" ht="18.600000000000001" thickBot="1" x14ac:dyDescent="0.35">
      <c r="A16" t="s">
        <v>8</v>
      </c>
      <c r="B16" s="14">
        <v>0</v>
      </c>
      <c r="Z16" s="17"/>
    </row>
    <row r="17" spans="1:26" ht="18.600000000000001" thickBot="1" x14ac:dyDescent="0.35">
      <c r="A17" t="s">
        <v>10</v>
      </c>
      <c r="B17" s="14">
        <v>0</v>
      </c>
      <c r="Z17" s="17"/>
    </row>
    <row r="18" spans="1:26" ht="18.600000000000001" thickBot="1" x14ac:dyDescent="0.35">
      <c r="A18" t="s">
        <v>4</v>
      </c>
      <c r="B18" s="14">
        <v>0</v>
      </c>
      <c r="Z18" s="17"/>
    </row>
    <row r="19" spans="1:26" ht="18.600000000000001" thickBot="1" x14ac:dyDescent="0.35">
      <c r="A19" t="s">
        <v>14</v>
      </c>
      <c r="B19" s="14">
        <v>0</v>
      </c>
      <c r="Z19" s="17"/>
    </row>
    <row r="20" spans="1:26" ht="18.600000000000001" thickBot="1" x14ac:dyDescent="0.35">
      <c r="A20" t="s">
        <v>11</v>
      </c>
      <c r="B20" s="14">
        <v>0</v>
      </c>
      <c r="C20" t="s">
        <v>23</v>
      </c>
      <c r="Z20" s="17"/>
    </row>
    <row r="21" spans="1:26" ht="18" hidden="1" x14ac:dyDescent="0.3">
      <c r="Z21" s="29"/>
    </row>
    <row r="22" spans="1:26" ht="18" hidden="1" x14ac:dyDescent="0.3">
      <c r="Z22" s="29"/>
    </row>
    <row r="23" spans="1:26" hidden="1" x14ac:dyDescent="0.3"/>
    <row r="24" spans="1:26" hidden="1" x14ac:dyDescent="0.3"/>
    <row r="25" spans="1:26" x14ac:dyDescent="0.3">
      <c r="A25" s="7" t="s">
        <v>19</v>
      </c>
      <c r="B25" s="24">
        <f>SUM(B4:B24)</f>
        <v>15203.839000000002</v>
      </c>
    </row>
    <row r="26" spans="1:26" x14ac:dyDescent="0.3">
      <c r="C26" t="s">
        <v>18</v>
      </c>
    </row>
    <row r="27" spans="1:26" x14ac:dyDescent="0.3">
      <c r="D27" t="s">
        <v>18</v>
      </c>
    </row>
    <row r="30" spans="1:26" x14ac:dyDescent="0.3">
      <c r="D30" t="s">
        <v>23</v>
      </c>
    </row>
    <row r="37" spans="2:2" ht="15" thickBot="1" x14ac:dyDescent="0.35"/>
    <row r="38" spans="2:2" ht="15" thickBot="1" x14ac:dyDescent="0.35">
      <c r="B38" s="15"/>
    </row>
  </sheetData>
  <sortState xmlns:xlrd2="http://schemas.microsoft.com/office/spreadsheetml/2017/richdata2" ref="A4:B20">
    <sortCondition descending="1" ref="B4:B20"/>
  </sortState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9C9D-BE87-4009-AFC8-78123EEABC73}">
  <dimension ref="B1:G4"/>
  <sheetViews>
    <sheetView topLeftCell="A6" zoomScale="90" zoomScaleNormal="90" workbookViewId="0">
      <selection activeCell="G22" sqref="G22"/>
    </sheetView>
  </sheetViews>
  <sheetFormatPr defaultRowHeight="14.4" x14ac:dyDescent="0.3"/>
  <cols>
    <col min="2" max="2" width="17.109375" customWidth="1"/>
    <col min="3" max="3" width="77.44140625" customWidth="1"/>
    <col min="5" max="5" width="11.88671875" customWidth="1"/>
    <col min="7" max="7" width="10.44140625" bestFit="1" customWidth="1"/>
  </cols>
  <sheetData>
    <row r="1" spans="2:7" ht="21" x14ac:dyDescent="0.4">
      <c r="B1" s="20" t="s">
        <v>42</v>
      </c>
    </row>
    <row r="2" spans="2:7" ht="15.6" customHeight="1" x14ac:dyDescent="0.3">
      <c r="B2" s="2" t="s">
        <v>18</v>
      </c>
      <c r="C2" s="25"/>
    </row>
    <row r="3" spans="2:7" ht="15.6" x14ac:dyDescent="0.3">
      <c r="B3" s="26" t="s">
        <v>46</v>
      </c>
      <c r="C3" s="4">
        <v>7429364</v>
      </c>
      <c r="E3" s="5"/>
      <c r="G3" s="13"/>
    </row>
    <row r="4" spans="2:7" ht="15.6" x14ac:dyDescent="0.3">
      <c r="B4" s="26" t="s">
        <v>44</v>
      </c>
      <c r="C4" s="6">
        <v>10259403</v>
      </c>
      <c r="E4" s="5">
        <f>SUM(C4/C3-1)</f>
        <v>0.38092614657190027</v>
      </c>
      <c r="G4" s="13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73E76-F4F7-4B8E-AB50-6F3FF5784C30}">
  <dimension ref="B1:R31"/>
  <sheetViews>
    <sheetView tabSelected="1" topLeftCell="A6" zoomScale="85" zoomScaleNormal="85" workbookViewId="0">
      <selection activeCell="I21" sqref="I21"/>
    </sheetView>
  </sheetViews>
  <sheetFormatPr defaultRowHeight="14.4" x14ac:dyDescent="0.3"/>
  <cols>
    <col min="2" max="2" width="22.5546875" customWidth="1"/>
    <col min="3" max="3" width="78.5546875" customWidth="1"/>
  </cols>
  <sheetData>
    <row r="1" spans="2:7" ht="21" x14ac:dyDescent="0.4">
      <c r="B1" s="20" t="s">
        <v>43</v>
      </c>
    </row>
    <row r="2" spans="2:7" ht="15.6" x14ac:dyDescent="0.3">
      <c r="B2" s="2" t="s">
        <v>18</v>
      </c>
      <c r="C2" s="3" t="s">
        <v>23</v>
      </c>
    </row>
    <row r="3" spans="2:7" ht="15.6" x14ac:dyDescent="0.3">
      <c r="B3" s="26" t="s">
        <v>45</v>
      </c>
      <c r="C3" s="4">
        <v>7980373</v>
      </c>
      <c r="E3" s="5"/>
    </row>
    <row r="4" spans="2:7" ht="15.6" x14ac:dyDescent="0.3">
      <c r="B4" s="26" t="s">
        <v>44</v>
      </c>
      <c r="C4" s="6">
        <v>10259403</v>
      </c>
      <c r="E4" s="5">
        <f>SUM(C4/C3-1)</f>
        <v>0.28557938331955168</v>
      </c>
      <c r="G4" s="13"/>
    </row>
    <row r="22" spans="9:18" x14ac:dyDescent="0.3">
      <c r="M22" t="s">
        <v>18</v>
      </c>
      <c r="R22" t="s">
        <v>18</v>
      </c>
    </row>
    <row r="31" spans="9:18" x14ac:dyDescent="0.3">
      <c r="I31" t="s">
        <v>18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x 2 g k W F I 5 3 / e j A A A A 9 w A A A B I A H A B D b 2 5 m a W c v U G F j a 2 F n Z S 5 4 b W w g o h g A K K A U A A A A A A A A A A A A A A A A A A A A A A A A A A A A h Y + 9 D o I w G E V f h X S n f y y G f J T B V R I T o n F t S o V G K I Y W y 7 s 5 + E i + g h h F 3 R z v u W e 4 9 3 6 9 Q T 5 1 b X T R g z O 9 z R D D F E X a q r 4 y t s 7 Q 6 I / x C u U C t l K d Z K 2 j W b Y u n V y V o c b 7 c 0 p I C A G H B P d D T T i l j B y K T a k a 3 U n 0 k c 1 / O T b W e W m V R g L 2 r z G C Y 8 Y T z C j n m A J Z K B T G f g 0 + D 3 6 2 P x D W Y + v H Q Q t t 4 1 0 J Z I l A 3 i f E A 1 B L A w Q U A A I A C A D H a C R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2 g k W C i K R 7 g O A A A A E Q A A A B M A H A B G b 3 J t d W x h c y 9 T Z W N 0 a W 9 u M S 5 t I K I Y A C i g F A A A A A A A A A A A A A A A A A A A A A A A A A A A A C t O T S 7 J z M 9 T C I b Q h t Y A U E s B A i 0 A F A A C A A g A x 2 g k W F I 5 3 / e j A A A A 9 w A A A B I A A A A A A A A A A A A A A A A A A A A A A E N v b m Z p Z y 9 Q Y W N r Y W d l L n h t b F B L A Q I t A B Q A A g A I A M d o J F g P y u m r p A A A A O k A A A A T A A A A A A A A A A A A A A A A A O 8 A A A B b Q 2 9 u d G V u d F 9 U e X B l c 1 0 u e G 1 s U E s B A i 0 A F A A C A A g A x 2 g k W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k + 9 g C y B 4 B C g R J D M W 4 5 M r Q A A A A A A g A A A A A A E G Y A A A A B A A A g A A A A v e T L W 8 E E e r L 7 f + x M v Z 0 D h P W 5 h e G X l 5 M 5 + w W H + B J O Y w U A A A A A D o A A A A A C A A A g A A A A m A 7 c e 4 9 N H 8 q X p 0 R I q 5 H w 6 W a T l 5 8 + 4 4 H p Y Y b Y A t C 6 D q V Q A A A A z m M L L 9 9 R 0 S 3 0 6 z a C M H l p R K W u K W a y v j j 9 t H q Q N 2 B Y t 4 / C h t l k M 7 S p W m G o O V k q w U N A + k 7 m o 2 O n o s t y u h f F B A s 8 Z P K s Z c o p o D J c 5 A W u 8 J R Y 3 2 t A A A A A X E B X S d V h 1 J D D k 3 K G / S m h e v h N b V / P T i i E h O C X C H g Q u O y a H W 5 J A w x p u 1 b m Z 0 K u v A 7 q d X m d v O e B f J G X j N 4 i 8 I L W W w = = < / D a t a M a s h u p > 
</file>

<file path=customXml/itemProps1.xml><?xml version="1.0" encoding="utf-8"?>
<ds:datastoreItem xmlns:ds="http://schemas.openxmlformats.org/officeDocument/2006/customXml" ds:itemID="{AADEBAA9-271F-4200-A4CD-362251EE17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Traficul de pasageri </vt:lpstr>
      <vt:lpstr>zboruri schengen - non schengen</vt:lpstr>
      <vt:lpstr>Zboruri interneexterne</vt:lpstr>
      <vt:lpstr>Miscari Aeronave</vt:lpstr>
      <vt:lpstr>Traficul de marfa </vt:lpstr>
      <vt:lpstr>Comp pax 2023-2025</vt:lpstr>
      <vt:lpstr>Comp pax 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Ioan Ripas</cp:lastModifiedBy>
  <cp:lastPrinted>2023-11-17T11:32:57Z</cp:lastPrinted>
  <dcterms:created xsi:type="dcterms:W3CDTF">2022-11-08T10:51:34Z</dcterms:created>
  <dcterms:modified xsi:type="dcterms:W3CDTF">2025-11-06T13:07:01Z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1a24c0-f782-4dcb-ab4e-c0288a2b9baf_Enabled">
    <vt:lpwstr>true</vt:lpwstr>
  </property>
  <property fmtid="{D5CDD505-2E9C-101B-9397-08002B2CF9AE}" pid="3" name="MSIP_Label_881a24c0-f782-4dcb-ab4e-c0288a2b9baf_SetDate">
    <vt:lpwstr>2025-10-22T11:21:19Z</vt:lpwstr>
  </property>
  <property fmtid="{D5CDD505-2E9C-101B-9397-08002B2CF9AE}" pid="4" name="MSIP_Label_881a24c0-f782-4dcb-ab4e-c0288a2b9baf_Method">
    <vt:lpwstr>Standard</vt:lpwstr>
  </property>
  <property fmtid="{D5CDD505-2E9C-101B-9397-08002B2CF9AE}" pid="5" name="MSIP_Label_881a24c0-f782-4dcb-ab4e-c0288a2b9baf_Name">
    <vt:lpwstr>General</vt:lpwstr>
  </property>
  <property fmtid="{D5CDD505-2E9C-101B-9397-08002B2CF9AE}" pid="6" name="MSIP_Label_881a24c0-f782-4dcb-ab4e-c0288a2b9baf_SiteId">
    <vt:lpwstr>7c299034-56bd-4947-bec9-f1673fd079d0</vt:lpwstr>
  </property>
  <property fmtid="{D5CDD505-2E9C-101B-9397-08002B2CF9AE}" pid="7" name="MSIP_Label_881a24c0-f782-4dcb-ab4e-c0288a2b9baf_ActionId">
    <vt:lpwstr>9cdcf834-bcb2-4aba-a640-489af827b1e0</vt:lpwstr>
  </property>
  <property fmtid="{D5CDD505-2E9C-101B-9397-08002B2CF9AE}" pid="8" name="MSIP_Label_881a24c0-f782-4dcb-ab4e-c0288a2b9baf_ContentBits">
    <vt:lpwstr>0</vt:lpwstr>
  </property>
  <property fmtid="{D5CDD505-2E9C-101B-9397-08002B2CF9AE}" pid="9" name="MSIP_Label_881a24c0-f782-4dcb-ab4e-c0288a2b9baf_Tag">
    <vt:lpwstr>10, 3, 0, 1</vt:lpwstr>
  </property>
</Properties>
</file>