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1022\Corectie septembrie\"/>
    </mc:Choice>
  </mc:AlternateContent>
  <xr:revisionPtr revIDLastSave="0" documentId="13_ncr:1_{651BE0C7-BBED-4E56-AB28-E0281CA779F6}" xr6:coauthVersionLast="47" xr6:coauthVersionMax="47" xr10:uidLastSave="{00000000-0000-0000-0000-000000000000}"/>
  <bookViews>
    <workbookView xWindow="-108" yWindow="-108" windowWidth="23256" windowHeight="12576" activeTab="1" xr2:uid="{89AEE96F-A022-4B10-88F3-3F15BFC9DBFD}"/>
  </bookViews>
  <sheets>
    <sheet name="Traficul de pasageri " sheetId="1" r:id="rId1"/>
    <sheet name="zboruri schengen - non schengen" sheetId="11" r:id="rId2"/>
    <sheet name="Zboruri interneexterne" sheetId="5" r:id="rId3"/>
    <sheet name="Miscari Aeronave" sheetId="3" r:id="rId4"/>
    <sheet name="Traficul de marfa " sheetId="2" r:id="rId5"/>
    <sheet name="Comp pax 2019-2025" sheetId="10" r:id="rId6"/>
    <sheet name="Comp pax 2024-2025" sheetId="8" r:id="rId7"/>
  </sheets>
  <definedNames>
    <definedName name="_xlnm._FilterDatabase" localSheetId="0" hidden="1">'Traficul de pasageri '!$A$5:$B$20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59" i="5"/>
  <c r="B24" i="5"/>
  <c r="B24" i="1"/>
  <c r="B25" i="2"/>
  <c r="E4" i="10"/>
  <c r="E4" i="8"/>
</calcChain>
</file>

<file path=xl/sharedStrings.xml><?xml version="1.0" encoding="utf-8"?>
<sst xmlns="http://schemas.openxmlformats.org/spreadsheetml/2006/main" count="225" uniqueCount="47">
  <si>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</si>
  <si>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</si>
  <si>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</si>
  <si>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</si>
  <si>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</si>
  <si>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</si>
  <si>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</si>
  <si>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</si>
  <si>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</si>
  <si>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</si>
  <si>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</si>
  <si>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</si>
  <si>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</si>
  <si>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.</t>
  </si>
  <si>
    <t>Satu Mare</t>
  </si>
  <si>
    <t>Târgu Mureș</t>
  </si>
  <si>
    <t>Traficul de pasageri pe cursele externe pe aeroporturile din România</t>
  </si>
  <si>
    <t>Traficul de pasageri pe cursele interne pe aeroporturile din România</t>
  </si>
  <si>
    <t xml:space="preserve"> </t>
  </si>
  <si>
    <t>Total</t>
  </si>
  <si>
    <t>Constanța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</si>
  <si>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</si>
  <si>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Tg Mureș</t>
  </si>
  <si>
    <t xml:space="preserve">  </t>
  </si>
  <si>
    <t>Brașov</t>
  </si>
  <si>
    <t xml:space="preserve">Total </t>
  </si>
  <si>
    <t>Traficul de pasageri zboruri schengen pe aeroporturile din România</t>
  </si>
  <si>
    <t>Traficul de pasageri zboruri non-schengen pe aeroporturile din România</t>
  </si>
  <si>
    <t>Aeroport</t>
  </si>
  <si>
    <t>Trafic</t>
  </si>
  <si>
    <t>Comparativ - Traficul de pasageri zboruri schengen/non-schengen pe aeroporturile din România</t>
  </si>
  <si>
    <t>Misc. Aeronave</t>
  </si>
  <si>
    <t>Trafic marfa</t>
  </si>
  <si>
    <t>Comparativ - Traficul de pasageri pe cursele interne / externe pe aeroporturile din România</t>
  </si>
  <si>
    <t>Trafic Intern</t>
  </si>
  <si>
    <t>Trafic extern</t>
  </si>
  <si>
    <t>Column1</t>
  </si>
  <si>
    <t>Trafic Schengen</t>
  </si>
  <si>
    <t>Trafic non-Schengen</t>
  </si>
  <si>
    <t xml:space="preserve">Traficul de marfă (în tone) pe aeroporturile din România </t>
  </si>
  <si>
    <t xml:space="preserve">Traficul de pasageri pe aeroporturile din România </t>
  </si>
  <si>
    <t xml:space="preserve">Numărul de mișcări aeronave pe aeroporturile din România </t>
  </si>
  <si>
    <t>COMPARAȚIE TRAFIC DE PASAGERI PE AEROPORTURILE DIN ROMÂNIA 2019 - 2025</t>
  </si>
  <si>
    <t>COMPARAȚIE TRAFIC DE PASAGERI PE AEROPORTURILE DIN ROMÂNIA  2024-2025</t>
  </si>
  <si>
    <t>SEPTEMBRIE 2019</t>
  </si>
  <si>
    <t>SEPTEMBRIE 2025</t>
  </si>
  <si>
    <t>SEPTEMBRIE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</si>
</sst>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3" fontId="2" fillId="0" borderId="0" xfId="2" applyNumberFormat="1" applyFont="1"/>
    <xf numFmtId="10" fontId="0" fillId="0" borderId="0" xfId="1" applyNumberFormat="1" applyFont="1"/>
    <xf numFmtId="3" fontId="5" fillId="0" borderId="0" xfId="0" applyNumberFormat="1" applyFont="1"/>
    <xf numFmtId="0" fontId="2" fillId="2" borderId="0" xfId="3" applyFont="1"/>
    <xf numFmtId="3" fontId="2" fillId="2" borderId="0" xfId="3" applyNumberFormat="1" applyFont="1"/>
    <xf numFmtId="3" fontId="2" fillId="0" borderId="0" xfId="3" applyNumberFormat="1" applyFont="1" applyFill="1"/>
    <xf numFmtId="0" fontId="2" fillId="0" borderId="0" xfId="3" applyFont="1" applyFill="1"/>
    <xf numFmtId="0" fontId="0" fillId="3" borderId="0" xfId="0" applyFill="1"/>
    <xf numFmtId="3" fontId="2" fillId="3" borderId="0" xfId="0" applyNumberFormat="1" applyFont="1" applyFill="1"/>
    <xf numFmtId="10" fontId="0" fillId="0" borderId="0" xfId="0" applyNumberFormat="1"/>
    <xf numFmtId="4" fontId="0" fillId="0" borderId="0" xfId="0" applyNumberFormat="1"/>
    <xf numFmtId="3" fontId="0" fillId="0" borderId="0" xfId="3" applyNumberFormat="1" applyFont="1" applyFill="1"/>
    <xf numFmtId="3" fontId="8" fillId="0" borderId="0" xfId="0" applyNumberFormat="1" applyFont="1"/>
    <xf numFmtId="0" fontId="9" fillId="0" borderId="0" xfId="0" applyFont="1"/>
    <xf numFmtId="0" fontId="2" fillId="4" borderId="0" xfId="3" applyFont="1" applyFill="1"/>
    <xf numFmtId="3" fontId="2" fillId="4" borderId="0" xfId="0" applyNumberFormat="1" applyFont="1" applyFill="1"/>
    <xf numFmtId="3" fontId="2" fillId="4" borderId="0" xfId="3" applyNumberFormat="1" applyFont="1" applyFill="1"/>
    <xf numFmtId="4" fontId="2" fillId="2" borderId="0" xfId="3" applyNumberFormat="1" applyFont="1"/>
    <xf numFmtId="0" fontId="11" fillId="0" borderId="0" xfId="0" applyFont="1" applyAlignment="1">
      <alignment horizontal="left" vertical="center" wrapText="1"/>
    </xf>
    <xf numFmtId="49" fontId="10" fillId="0" borderId="0" xfId="0" applyNumberFormat="1" applyFont="1"/>
    <xf numFmtId="0" fontId="7" fillId="0" borderId="0" xfId="0" applyFont="1"/>
    <xf numFmtId="3" fontId="0" fillId="0" borderId="1" xfId="0" applyNumberFormat="1" applyBorder="1"/>
    <xf numFmtId="0" fontId="7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4">
    <dxf>
      <numFmt numFmtId="4" formatCode="#,##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pasageri pe aeroporturile din România în luna septembrie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962671332750074"/>
          <c:y val="1.199040767386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2558508311461068E-2"/>
          <c:y val="0.13933269132725315"/>
          <c:w val="0.88429307013706604"/>
          <c:h val="0.69015830052493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'Traficul de pasageri '!$A$4:$A$21</c15:sqref>
                  </c15:fullRef>
                </c:ext>
              </c:extLst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'Traficul de pasageri '!$B$4:$B$21</c15:sqref>
                  </c15:fullRef>
                </c:ext>
              </c:extLst>
              <c:f>'Traficul de pasageri '!$B$5:$B$21</c:f>
              <c:numCache>
                <c:formatCode>#,##0</c:formatCode>
                <c:ptCount val="17"/>
                <c:pt idx="0">
                  <c:v>1641071</c:v>
                </c:pt>
                <c:pt idx="1">
                  <c:v>358075</c:v>
                </c:pt>
                <c:pt idx="2">
                  <c:v>216924</c:v>
                </c:pt>
                <c:pt idx="3">
                  <c:v>143128</c:v>
                </c:pt>
                <c:pt idx="4">
                  <c:v>84811</c:v>
                </c:pt>
                <c:pt idx="5">
                  <c:v>69959</c:v>
                </c:pt>
                <c:pt idx="6">
                  <c:v>60811</c:v>
                </c:pt>
                <c:pt idx="7">
                  <c:v>56156</c:v>
                </c:pt>
                <c:pt idx="8">
                  <c:v>46938</c:v>
                </c:pt>
                <c:pt idx="9">
                  <c:v>31887</c:v>
                </c:pt>
                <c:pt idx="10">
                  <c:v>30586</c:v>
                </c:pt>
                <c:pt idx="11">
                  <c:v>17342</c:v>
                </c:pt>
                <c:pt idx="12">
                  <c:v>12838</c:v>
                </c:pt>
                <c:pt idx="13">
                  <c:v>11491</c:v>
                </c:pt>
                <c:pt idx="14">
                  <c:v>9186</c:v>
                </c:pt>
                <c:pt idx="15">
                  <c:v>8043</c:v>
                </c:pt>
                <c:pt idx="16">
                  <c:v>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At val="0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LUNA </a:t>
            </a:r>
            <a:r>
              <a:rPr lang="ro-RO"/>
              <a:t>SEPTEMBRIE</a:t>
            </a:r>
            <a:r>
              <a:rPr lang="en-US"/>
              <a:t> </a:t>
            </a:r>
            <a:r>
              <a:rPr lang="ro-RO"/>
              <a:t>2019 - 2025</a:t>
            </a:r>
            <a:endParaRPr lang="en-US"/>
          </a:p>
        </c:rich>
      </c:tx>
      <c:layout>
        <c:manualLayout>
          <c:xMode val="edge"/>
          <c:yMode val="edge"/>
          <c:x val="0.13558232029103931"/>
          <c:y val="5.142330927794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84315134765992"/>
          <c:y val="0.23861649510138511"/>
          <c:w val="0.79419151655497133"/>
          <c:h val="0.6520791141436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2019-2025'!$C$2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276121435852671E-2"/>
                  <c:y val="-5.8769496317651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6-499E-A158-3DE7503604B3}"/>
                </c:ext>
              </c:extLst>
            </c:dLbl>
            <c:dLbl>
              <c:idx val="1"/>
              <c:layout>
                <c:manualLayout>
                  <c:x val="4.5656306408805955E-2"/>
                  <c:y val="-7.346187039706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6-499E-A158-3DE750360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2019-2025'!$B$3:$B$4</c:f>
              <c:strCache>
                <c:ptCount val="2"/>
                <c:pt idx="0">
                  <c:v>SEPTEMBRIE 2019</c:v>
                </c:pt>
                <c:pt idx="1">
                  <c:v>SEPTEMBRIE 2025</c:v>
                </c:pt>
              </c:strCache>
            </c:strRef>
          </c:cat>
          <c:val>
            <c:numRef>
              <c:f>'Comp pax 2019-2025'!$C$3:$C$4</c:f>
              <c:numCache>
                <c:formatCode>#,##0</c:formatCode>
                <c:ptCount val="2"/>
                <c:pt idx="0">
                  <c:v>2238926</c:v>
                </c:pt>
                <c:pt idx="1">
                  <c:v>2801052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9E-A158-3DE7503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756367"/>
        <c:axId val="2052754287"/>
        <c:axId val="0"/>
      </c:bar3DChart>
      <c:catAx>
        <c:axId val="205275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4287"/>
        <c:crosses val="autoZero"/>
        <c:auto val="1"/>
        <c:lblAlgn val="ctr"/>
        <c:lblOffset val="100"/>
        <c:noMultiLvlLbl val="0"/>
      </c:catAx>
      <c:valAx>
        <c:axId val="205275428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LUNA</a:t>
            </a:r>
            <a:r>
              <a:rPr lang="en-US" baseline="0"/>
              <a:t> </a:t>
            </a:r>
            <a:r>
              <a:rPr lang="ro-RO" baseline="0"/>
              <a:t>SEPTEMBRIE 2024 - 2025</a:t>
            </a:r>
            <a:endParaRPr lang="en-US"/>
          </a:p>
        </c:rich>
      </c:tx>
      <c:layout>
        <c:manualLayout>
          <c:xMode val="edge"/>
          <c:yMode val="edge"/>
          <c:x val="0.12651828092906689"/>
          <c:y val="7.4153289356375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3973916626803"/>
          <c:y val="0.24907595570556179"/>
          <c:w val="0.81073599098095916"/>
          <c:h val="0.63695799902080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2024-2025'!$C$2</c:f>
              <c:strCache>
                <c:ptCount val="1"/>
                <c:pt idx="0">
                  <c:v>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8120321765334886E-2"/>
                  <c:y val="-7.4586431904345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3A4-A866-6B1C98DE9F6A}"/>
                </c:ext>
              </c:extLst>
            </c:dLbl>
            <c:dLbl>
              <c:idx val="1"/>
              <c:layout>
                <c:manualLayout>
                  <c:x val="4.6376808337375973E-2"/>
                  <c:y val="-9.204736751563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A-43A4-A866-6B1C98DE9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SEPTEMBRIE 2024</c:v>
                </c:pt>
                <c:pt idx="1">
                  <c:v>SEPTEMBRIE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2539415</c:v>
                </c:pt>
                <c:pt idx="1">
                  <c:v>2801052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2D2-8A31-EE0E11BE26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8997040"/>
        <c:axId val="958992464"/>
        <c:axId val="0"/>
      </c:bar3DChart>
      <c:catAx>
        <c:axId val="9589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2464"/>
        <c:crosses val="autoZero"/>
        <c:auto val="1"/>
        <c:lblAlgn val="ctr"/>
        <c:lblOffset val="100"/>
        <c:noMultiLvlLbl val="0"/>
      </c:catAx>
      <c:valAx>
        <c:axId val="95899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destinații zona Schengen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luna septembrie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0803441236512114E-2"/>
          <c:y val="0.18281249999999999"/>
          <c:w val="0.89646507728200642"/>
          <c:h val="0.6589158777027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Craiova</c:v>
                </c:pt>
                <c:pt idx="7">
                  <c:v>Suceava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schengen - non schengen'!$B$4:$B$20</c:f>
              <c:numCache>
                <c:formatCode>#,##0</c:formatCode>
                <c:ptCount val="17"/>
                <c:pt idx="0">
                  <c:v>1186967</c:v>
                </c:pt>
                <c:pt idx="1">
                  <c:v>265240</c:v>
                </c:pt>
                <c:pt idx="2">
                  <c:v>154515</c:v>
                </c:pt>
                <c:pt idx="3">
                  <c:v>113379</c:v>
                </c:pt>
                <c:pt idx="4">
                  <c:v>65137</c:v>
                </c:pt>
                <c:pt idx="5">
                  <c:v>44094</c:v>
                </c:pt>
                <c:pt idx="6">
                  <c:v>38845</c:v>
                </c:pt>
                <c:pt idx="7">
                  <c:v>36649</c:v>
                </c:pt>
                <c:pt idx="8">
                  <c:v>19779</c:v>
                </c:pt>
                <c:pt idx="9">
                  <c:v>17433</c:v>
                </c:pt>
                <c:pt idx="10">
                  <c:v>14065</c:v>
                </c:pt>
                <c:pt idx="11">
                  <c:v>11337</c:v>
                </c:pt>
                <c:pt idx="12">
                  <c:v>5061</c:v>
                </c:pt>
                <c:pt idx="13">
                  <c:v>846</c:v>
                </c:pt>
                <c:pt idx="14">
                  <c:v>790</c:v>
                </c:pt>
                <c:pt idx="15">
                  <c:v>92</c:v>
                </c:pt>
                <c:pt idx="1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3C6-8288-60D7583CF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schengen - non schengen'!$A$4:$A$20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Sibiu</c:v>
                      </c:pt>
                      <c:pt idx="5">
                        <c:v>Băneasa</c:v>
                      </c:pt>
                      <c:pt idx="6">
                        <c:v>Craiova</c:v>
                      </c:pt>
                      <c:pt idx="7">
                        <c:v>Suceava</c:v>
                      </c:pt>
                      <c:pt idx="8">
                        <c:v>Bacău</c:v>
                      </c:pt>
                      <c:pt idx="9">
                        <c:v>Oradea</c:v>
                      </c:pt>
                      <c:pt idx="10">
                        <c:v>Brașov</c:v>
                      </c:pt>
                      <c:pt idx="11">
                        <c:v>Târgu Mureș</c:v>
                      </c:pt>
                      <c:pt idx="12">
                        <c:v>Maramureș</c:v>
                      </c:pt>
                      <c:pt idx="13">
                        <c:v>Satu Mare</c:v>
                      </c:pt>
                      <c:pt idx="14">
                        <c:v>Constanța</c:v>
                      </c:pt>
                      <c:pt idx="15">
                        <c:v>Tulcea</c:v>
                      </c:pt>
                      <c:pt idx="16">
                        <c:v>Arad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schengen - non schengen'!$C$3:$C$19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02-43C6-8288-60D7583CF68E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 destinații non-Schengen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luna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septembrie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0526483668708085E-2"/>
          <c:y val="0.15208507803462221"/>
          <c:w val="0.90490768081073203"/>
          <c:h val="0.6984046004666083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4-4D97-A6D9-074730DDF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Suceava</c:v>
                </c:pt>
                <c:pt idx="4">
                  <c:v>Timișoara</c:v>
                </c:pt>
                <c:pt idx="5">
                  <c:v>Bacău</c:v>
                </c:pt>
                <c:pt idx="6">
                  <c:v>Craiova</c:v>
                </c:pt>
                <c:pt idx="7">
                  <c:v>Sibiu</c:v>
                </c:pt>
                <c:pt idx="8">
                  <c:v>Brașov</c:v>
                </c:pt>
                <c:pt idx="9">
                  <c:v>Oradea</c:v>
                </c:pt>
                <c:pt idx="10">
                  <c:v>Băneasa</c:v>
                </c:pt>
                <c:pt idx="11">
                  <c:v>Constanța</c:v>
                </c:pt>
                <c:pt idx="12">
                  <c:v>Satu Mare</c:v>
                </c:pt>
                <c:pt idx="13">
                  <c:v>Tulcea</c:v>
                </c:pt>
                <c:pt idx="14">
                  <c:v>Maramureș</c:v>
                </c:pt>
                <c:pt idx="15">
                  <c:v>Tg Mureș</c:v>
                </c:pt>
                <c:pt idx="16">
                  <c:v>Arad</c:v>
                </c:pt>
              </c:strCache>
            </c:strRef>
          </c:cat>
          <c:val>
            <c:numRef>
              <c:f>'zboruri schengen - non schengen'!$B$38:$B$54</c:f>
              <c:numCache>
                <c:formatCode>#,##0</c:formatCode>
                <c:ptCount val="17"/>
                <c:pt idx="0">
                  <c:v>454104</c:v>
                </c:pt>
                <c:pt idx="1">
                  <c:v>92835</c:v>
                </c:pt>
                <c:pt idx="2">
                  <c:v>62389</c:v>
                </c:pt>
                <c:pt idx="3">
                  <c:v>33310</c:v>
                </c:pt>
                <c:pt idx="4">
                  <c:v>29749</c:v>
                </c:pt>
                <c:pt idx="5">
                  <c:v>27159</c:v>
                </c:pt>
                <c:pt idx="6">
                  <c:v>21966</c:v>
                </c:pt>
                <c:pt idx="7">
                  <c:v>19674</c:v>
                </c:pt>
                <c:pt idx="8">
                  <c:v>17822</c:v>
                </c:pt>
                <c:pt idx="9">
                  <c:v>13153</c:v>
                </c:pt>
                <c:pt idx="10">
                  <c:v>12062</c:v>
                </c:pt>
                <c:pt idx="11">
                  <c:v>10701</c:v>
                </c:pt>
                <c:pt idx="12">
                  <c:v>8340</c:v>
                </c:pt>
                <c:pt idx="13">
                  <c:v>7951</c:v>
                </c:pt>
                <c:pt idx="14">
                  <c:v>7777</c:v>
                </c:pt>
                <c:pt idx="15">
                  <c:v>6005</c:v>
                </c:pt>
                <c:pt idx="16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237-88ED-8CAAABC0C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Comparativ - Traficul de pasageri zboruri schengen/non-schengen pe aeroporturile din România</a:t>
            </a:r>
            <a:r>
              <a:rPr lang="ro-RO"/>
              <a:t>, </a:t>
            </a:r>
            <a:r>
              <a:rPr lang="en-US"/>
              <a:t>SEPTEMBRIE</a:t>
            </a:r>
            <a:r>
              <a:rPr lang="ro-RO"/>
              <a:t>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>
        <c:manualLayout>
          <c:layoutTarget val="inner"/>
          <c:xMode val="edge"/>
          <c:yMode val="edge"/>
          <c:x val="7.4431867891513556E-2"/>
          <c:y val="0.1645601851851852"/>
          <c:w val="0.91498359580052491"/>
          <c:h val="0.64317512394284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schengen - non schengen'!$B$70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8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Craiova</c:v>
                </c:pt>
                <c:pt idx="7">
                  <c:v>Suceava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Tulcea</c:v>
                </c:pt>
                <c:pt idx="16">
                  <c:v>Arad</c:v>
                </c:pt>
                <c:pt idx="17">
                  <c:v>Total </c:v>
                </c:pt>
              </c:strCache>
            </c:strRef>
          </c:cat>
          <c:val>
            <c:numRef>
              <c:f>'zboruri schengen - non schengen'!$B$71:$B$88</c:f>
              <c:numCache>
                <c:formatCode>#,##0</c:formatCode>
                <c:ptCount val="18"/>
                <c:pt idx="0">
                  <c:v>1186967</c:v>
                </c:pt>
                <c:pt idx="1">
                  <c:v>265240</c:v>
                </c:pt>
                <c:pt idx="2">
                  <c:v>154515</c:v>
                </c:pt>
                <c:pt idx="3">
                  <c:v>113379</c:v>
                </c:pt>
                <c:pt idx="4">
                  <c:v>65137</c:v>
                </c:pt>
                <c:pt idx="5">
                  <c:v>44094</c:v>
                </c:pt>
                <c:pt idx="6">
                  <c:v>38845</c:v>
                </c:pt>
                <c:pt idx="7">
                  <c:v>36649</c:v>
                </c:pt>
                <c:pt idx="8">
                  <c:v>19779</c:v>
                </c:pt>
                <c:pt idx="9">
                  <c:v>17433</c:v>
                </c:pt>
                <c:pt idx="10">
                  <c:v>14065</c:v>
                </c:pt>
                <c:pt idx="11">
                  <c:v>11337</c:v>
                </c:pt>
                <c:pt idx="12">
                  <c:v>5061</c:v>
                </c:pt>
                <c:pt idx="13">
                  <c:v>846</c:v>
                </c:pt>
                <c:pt idx="14">
                  <c:v>790</c:v>
                </c:pt>
                <c:pt idx="15">
                  <c:v>92</c:v>
                </c:pt>
                <c:pt idx="1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8C1-BE72-D12ADD86025D}"/>
            </c:ext>
          </c:extLst>
        </c:ser>
        <c:ser>
          <c:idx val="1"/>
          <c:order val="1"/>
          <c:tx>
            <c:strRef>
              <c:f>'zboruri schengen - non schengen'!$C$70</c:f>
              <c:strCache>
                <c:ptCount val="1"/>
                <c:pt idx="0">
                  <c:v>Trafic non-Schengen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8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Craiova</c:v>
                </c:pt>
                <c:pt idx="7">
                  <c:v>Suceava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Tulcea</c:v>
                </c:pt>
                <c:pt idx="16">
                  <c:v>Arad</c:v>
                </c:pt>
                <c:pt idx="17">
                  <c:v>Total </c:v>
                </c:pt>
              </c:strCache>
            </c:strRef>
          </c:cat>
          <c:val>
            <c:numRef>
              <c:f>'zboruri schengen - non schengen'!$C$71:$C$88</c:f>
              <c:numCache>
                <c:formatCode>#,##0</c:formatCode>
                <c:ptCount val="18"/>
                <c:pt idx="0">
                  <c:v>454104</c:v>
                </c:pt>
                <c:pt idx="1">
                  <c:v>92835</c:v>
                </c:pt>
                <c:pt idx="2">
                  <c:v>62389</c:v>
                </c:pt>
                <c:pt idx="3">
                  <c:v>29749</c:v>
                </c:pt>
                <c:pt idx="4">
                  <c:v>19674</c:v>
                </c:pt>
                <c:pt idx="5">
                  <c:v>12062</c:v>
                </c:pt>
                <c:pt idx="6">
                  <c:v>21966</c:v>
                </c:pt>
                <c:pt idx="7">
                  <c:v>33310</c:v>
                </c:pt>
                <c:pt idx="8">
                  <c:v>27159</c:v>
                </c:pt>
                <c:pt idx="9">
                  <c:v>13153</c:v>
                </c:pt>
                <c:pt idx="10">
                  <c:v>17822</c:v>
                </c:pt>
                <c:pt idx="11">
                  <c:v>6005</c:v>
                </c:pt>
                <c:pt idx="12">
                  <c:v>7777</c:v>
                </c:pt>
                <c:pt idx="13">
                  <c:v>8340</c:v>
                </c:pt>
                <c:pt idx="14">
                  <c:v>10701</c:v>
                </c:pt>
                <c:pt idx="15">
                  <c:v>7951</c:v>
                </c:pt>
                <c:pt idx="16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8C1-BE72-D12ADD8602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8948024"/>
        <c:axId val="1008950544"/>
      </c:barChart>
      <c:catAx>
        <c:axId val="100894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50544"/>
        <c:crosses val="autoZero"/>
        <c:auto val="1"/>
        <c:lblAlgn val="ctr"/>
        <c:lblOffset val="100"/>
        <c:noMultiLvlLbl val="0"/>
      </c:catAx>
      <c:valAx>
        <c:axId val="1008950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4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interne 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luna septembrie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450559565470983"/>
          <c:y val="2.211152514645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636774569845435E-2"/>
          <c:y val="0.170625"/>
          <c:w val="0.90984470691163621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Craiova</c:v>
                </c:pt>
                <c:pt idx="9">
                  <c:v>Tulcea</c:v>
                </c:pt>
                <c:pt idx="10">
                  <c:v>Sibiu</c:v>
                </c:pt>
                <c:pt idx="11">
                  <c:v>Băneasa</c:v>
                </c:pt>
                <c:pt idx="12">
                  <c:v>Constanța</c:v>
                </c:pt>
                <c:pt idx="13">
                  <c:v>Târgu Mureș</c:v>
                </c:pt>
                <c:pt idx="14">
                  <c:v>Brașov</c:v>
                </c:pt>
                <c:pt idx="15">
                  <c:v>Bacău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interneexterne'!$B$4:$B$20</c:f>
              <c:numCache>
                <c:formatCode>#,##0</c:formatCode>
                <c:ptCount val="17"/>
                <c:pt idx="0">
                  <c:v>87123</c:v>
                </c:pt>
                <c:pt idx="1">
                  <c:v>31120</c:v>
                </c:pt>
                <c:pt idx="2">
                  <c:v>22872</c:v>
                </c:pt>
                <c:pt idx="3">
                  <c:v>16539</c:v>
                </c:pt>
                <c:pt idx="4">
                  <c:v>9585</c:v>
                </c:pt>
                <c:pt idx="5">
                  <c:v>4262</c:v>
                </c:pt>
                <c:pt idx="6">
                  <c:v>2141</c:v>
                </c:pt>
                <c:pt idx="7">
                  <c:v>790</c:v>
                </c:pt>
                <c:pt idx="8">
                  <c:v>132</c:v>
                </c:pt>
                <c:pt idx="9">
                  <c:v>91</c:v>
                </c:pt>
                <c:pt idx="10">
                  <c:v>62</c:v>
                </c:pt>
                <c:pt idx="11">
                  <c:v>37</c:v>
                </c:pt>
                <c:pt idx="12">
                  <c:v>29</c:v>
                </c:pt>
                <c:pt idx="13">
                  <c:v>29</c:v>
                </c:pt>
                <c:pt idx="14">
                  <c:v>24</c:v>
                </c:pt>
                <c:pt idx="15">
                  <c:v>24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C-484C-ADD8-36091BA4C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interneexterne'!$A$4:$A$20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Timișoara</c:v>
                      </c:pt>
                      <c:pt idx="3">
                        <c:v>Iași</c:v>
                      </c:pt>
                      <c:pt idx="4">
                        <c:v>Oradea</c:v>
                      </c:pt>
                      <c:pt idx="5">
                        <c:v>Suceava</c:v>
                      </c:pt>
                      <c:pt idx="6">
                        <c:v>Maramureș</c:v>
                      </c:pt>
                      <c:pt idx="7">
                        <c:v>Satu Mare</c:v>
                      </c:pt>
                      <c:pt idx="8">
                        <c:v>Craiova</c:v>
                      </c:pt>
                      <c:pt idx="9">
                        <c:v>Tulcea</c:v>
                      </c:pt>
                      <c:pt idx="10">
                        <c:v>Sibiu</c:v>
                      </c:pt>
                      <c:pt idx="11">
                        <c:v>Băneasa</c:v>
                      </c:pt>
                      <c:pt idx="12">
                        <c:v>Constanța</c:v>
                      </c:pt>
                      <c:pt idx="13">
                        <c:v>Târgu Mureș</c:v>
                      </c:pt>
                      <c:pt idx="14">
                        <c:v>Brașov</c:v>
                      </c:pt>
                      <c:pt idx="15">
                        <c:v>Bacău</c:v>
                      </c:pt>
                      <c:pt idx="16">
                        <c:v>Arad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interneexterne'!$C$3:$C$19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FC-484C-ADD8-36091BA4C3B8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externe 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luna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septembrie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8396489501312325E-2"/>
          <c:y val="0.15208503093399167"/>
          <c:w val="0.90472286016331294"/>
          <c:h val="0.691460156022163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4-4B8B-8994-A202713A3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interneexterne'!$A$39:$A$55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Tg Mureș</c:v>
                </c:pt>
                <c:pt idx="12">
                  <c:v>Constanța</c:v>
                </c:pt>
                <c:pt idx="13">
                  <c:v>Maramureș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interneexterne'!$B$39:$B$55</c:f>
              <c:numCache>
                <c:formatCode>#,##0</c:formatCode>
                <c:ptCount val="17"/>
                <c:pt idx="0">
                  <c:v>1553948</c:v>
                </c:pt>
                <c:pt idx="1">
                  <c:v>326951</c:v>
                </c:pt>
                <c:pt idx="2">
                  <c:v>200260</c:v>
                </c:pt>
                <c:pt idx="3">
                  <c:v>120246</c:v>
                </c:pt>
                <c:pt idx="4">
                  <c:v>84709</c:v>
                </c:pt>
                <c:pt idx="5">
                  <c:v>65683</c:v>
                </c:pt>
                <c:pt idx="6">
                  <c:v>60666</c:v>
                </c:pt>
                <c:pt idx="7">
                  <c:v>55909</c:v>
                </c:pt>
                <c:pt idx="8">
                  <c:v>46909</c:v>
                </c:pt>
                <c:pt idx="9">
                  <c:v>31863</c:v>
                </c:pt>
                <c:pt idx="10">
                  <c:v>20993</c:v>
                </c:pt>
                <c:pt idx="11">
                  <c:v>17313</c:v>
                </c:pt>
                <c:pt idx="12">
                  <c:v>10828</c:v>
                </c:pt>
                <c:pt idx="13">
                  <c:v>10646</c:v>
                </c:pt>
                <c:pt idx="14">
                  <c:v>8363</c:v>
                </c:pt>
                <c:pt idx="15">
                  <c:v>7952</c:v>
                </c:pt>
                <c:pt idx="16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D-49DD-8AE9-1E2F8C5A1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Comparativ - Traficul de pasageri pe cursele interne / externe pe aeroporturile din România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858850976961207E-2"/>
          <c:y val="0.17315981335666375"/>
          <c:w val="0.91640966754155728"/>
          <c:h val="0.64611475648877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interneexterne'!$B$74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interneexterne'!$A$75:$A$91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Craiova</c:v>
                </c:pt>
                <c:pt idx="9">
                  <c:v>Tulcea</c:v>
                </c:pt>
                <c:pt idx="10">
                  <c:v>Sibiu</c:v>
                </c:pt>
                <c:pt idx="11">
                  <c:v>Băneasa</c:v>
                </c:pt>
                <c:pt idx="12">
                  <c:v>Constanța</c:v>
                </c:pt>
                <c:pt idx="13">
                  <c:v>Târgu Mureș</c:v>
                </c:pt>
                <c:pt idx="14">
                  <c:v>Brașov</c:v>
                </c:pt>
                <c:pt idx="15">
                  <c:v>Bacău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interneexterne'!$B$75:$B$91</c:f>
              <c:numCache>
                <c:formatCode>#,##0</c:formatCode>
                <c:ptCount val="17"/>
                <c:pt idx="0">
                  <c:v>87123</c:v>
                </c:pt>
                <c:pt idx="1">
                  <c:v>31120</c:v>
                </c:pt>
                <c:pt idx="2">
                  <c:v>22872</c:v>
                </c:pt>
                <c:pt idx="3">
                  <c:v>16539</c:v>
                </c:pt>
                <c:pt idx="4">
                  <c:v>9585</c:v>
                </c:pt>
                <c:pt idx="5">
                  <c:v>4262</c:v>
                </c:pt>
                <c:pt idx="6">
                  <c:v>2141</c:v>
                </c:pt>
                <c:pt idx="7">
                  <c:v>790</c:v>
                </c:pt>
                <c:pt idx="8">
                  <c:v>132</c:v>
                </c:pt>
                <c:pt idx="9">
                  <c:v>91</c:v>
                </c:pt>
                <c:pt idx="10">
                  <c:v>62</c:v>
                </c:pt>
                <c:pt idx="11">
                  <c:v>37</c:v>
                </c:pt>
                <c:pt idx="12">
                  <c:v>29</c:v>
                </c:pt>
                <c:pt idx="13">
                  <c:v>29</c:v>
                </c:pt>
                <c:pt idx="14">
                  <c:v>24</c:v>
                </c:pt>
                <c:pt idx="15">
                  <c:v>24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E1A-B781-AE5FDBCFE083}"/>
            </c:ext>
          </c:extLst>
        </c:ser>
        <c:ser>
          <c:idx val="1"/>
          <c:order val="1"/>
          <c:tx>
            <c:strRef>
              <c:f>'Zboruri interneexterne'!$C$74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interneexterne'!$A$75:$A$91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Craiova</c:v>
                </c:pt>
                <c:pt idx="9">
                  <c:v>Tulcea</c:v>
                </c:pt>
                <c:pt idx="10">
                  <c:v>Sibiu</c:v>
                </c:pt>
                <c:pt idx="11">
                  <c:v>Băneasa</c:v>
                </c:pt>
                <c:pt idx="12">
                  <c:v>Constanța</c:v>
                </c:pt>
                <c:pt idx="13">
                  <c:v>Târgu Mureș</c:v>
                </c:pt>
                <c:pt idx="14">
                  <c:v>Brașov</c:v>
                </c:pt>
                <c:pt idx="15">
                  <c:v>Bacău</c:v>
                </c:pt>
                <c:pt idx="16">
                  <c:v>Arad</c:v>
                </c:pt>
              </c:strCache>
            </c:strRef>
          </c:cat>
          <c:val>
            <c:numRef>
              <c:f>'Zboruri interneexterne'!$C$75:$C$91</c:f>
              <c:numCache>
                <c:formatCode>#,##0</c:formatCode>
                <c:ptCount val="17"/>
                <c:pt idx="0">
                  <c:v>1553948</c:v>
                </c:pt>
                <c:pt idx="1">
                  <c:v>326951</c:v>
                </c:pt>
                <c:pt idx="2">
                  <c:v>120246</c:v>
                </c:pt>
                <c:pt idx="3">
                  <c:v>200260</c:v>
                </c:pt>
                <c:pt idx="4">
                  <c:v>20993</c:v>
                </c:pt>
                <c:pt idx="5">
                  <c:v>65683</c:v>
                </c:pt>
                <c:pt idx="6">
                  <c:v>10646</c:v>
                </c:pt>
                <c:pt idx="7">
                  <c:v>8363</c:v>
                </c:pt>
                <c:pt idx="8">
                  <c:v>60666</c:v>
                </c:pt>
                <c:pt idx="9">
                  <c:v>7952</c:v>
                </c:pt>
                <c:pt idx="10">
                  <c:v>84709</c:v>
                </c:pt>
                <c:pt idx="11">
                  <c:v>55909</c:v>
                </c:pt>
                <c:pt idx="12">
                  <c:v>10828</c:v>
                </c:pt>
                <c:pt idx="13">
                  <c:v>17313</c:v>
                </c:pt>
                <c:pt idx="14">
                  <c:v>31863</c:v>
                </c:pt>
                <c:pt idx="15">
                  <c:v>46909</c:v>
                </c:pt>
                <c:pt idx="16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2-4E1A-B781-AE5FDBCF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53392"/>
        <c:axId val="187053872"/>
      </c:barChart>
      <c:catAx>
        <c:axId val="1870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872"/>
        <c:crosses val="autoZero"/>
        <c:auto val="1"/>
        <c:lblAlgn val="ctr"/>
        <c:lblOffset val="100"/>
        <c:noMultiLvlLbl val="0"/>
      </c:catAx>
      <c:valAx>
        <c:axId val="187053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Numărul de mișcări aeronave pe aeroporturile din România în luna septembrie 2025</a:t>
            </a:r>
          </a:p>
          <a:p>
            <a:pPr>
              <a:defRPr/>
            </a:pPr>
            <a:endParaRPr lang="en-US" b="1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4376473117330646"/>
          <c:y val="1.3136288998357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8164552347623197E-2"/>
          <c:y val="0.170625"/>
          <c:w val="0.91910396617089529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'Miscari Aeronave'!$A$4:$A$20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Craiova</c:v>
                </c:pt>
                <c:pt idx="7">
                  <c:v>Suceava</c:v>
                </c:pt>
                <c:pt idx="8">
                  <c:v>Constanța</c:v>
                </c:pt>
                <c:pt idx="9">
                  <c:v>Oradea</c:v>
                </c:pt>
                <c:pt idx="10">
                  <c:v>Bacău</c:v>
                </c:pt>
                <c:pt idx="11">
                  <c:v>Brașov</c:v>
                </c:pt>
                <c:pt idx="12">
                  <c:v>Arad</c:v>
                </c:pt>
                <c:pt idx="13">
                  <c:v>Târgu Mureș</c:v>
                </c:pt>
                <c:pt idx="14">
                  <c:v>Tulcea</c:v>
                </c:pt>
                <c:pt idx="15">
                  <c:v>Maramureș</c:v>
                </c:pt>
                <c:pt idx="16">
                  <c:v>Satu Mare</c:v>
                </c:pt>
              </c:strCache>
            </c:strRef>
          </c:cat>
          <c:val>
            <c:numRef>
              <c:f>'Miscari Aeronave'!$B$4:$B$20</c:f>
              <c:numCache>
                <c:formatCode>#,##0</c:formatCode>
                <c:ptCount val="17"/>
                <c:pt idx="0">
                  <c:v>11846</c:v>
                </c:pt>
                <c:pt idx="1">
                  <c:v>2875</c:v>
                </c:pt>
                <c:pt idx="2">
                  <c:v>1661</c:v>
                </c:pt>
                <c:pt idx="3">
                  <c:v>1459</c:v>
                </c:pt>
                <c:pt idx="4">
                  <c:v>1335</c:v>
                </c:pt>
                <c:pt idx="5">
                  <c:v>849</c:v>
                </c:pt>
                <c:pt idx="6">
                  <c:v>706</c:v>
                </c:pt>
                <c:pt idx="7">
                  <c:v>618</c:v>
                </c:pt>
                <c:pt idx="8">
                  <c:v>598</c:v>
                </c:pt>
                <c:pt idx="9">
                  <c:v>418</c:v>
                </c:pt>
                <c:pt idx="10">
                  <c:v>399</c:v>
                </c:pt>
                <c:pt idx="11">
                  <c:v>364</c:v>
                </c:pt>
                <c:pt idx="12">
                  <c:v>285</c:v>
                </c:pt>
                <c:pt idx="13">
                  <c:v>179</c:v>
                </c:pt>
                <c:pt idx="14">
                  <c:v>135</c:v>
                </c:pt>
                <c:pt idx="15">
                  <c:v>130</c:v>
                </c:pt>
                <c:pt idx="1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Sibiu</c:v>
                      </c:pt>
                      <c:pt idx="6">
                        <c:v>Craiova</c:v>
                      </c:pt>
                      <c:pt idx="7">
                        <c:v>Suceava</c:v>
                      </c:pt>
                      <c:pt idx="8">
                        <c:v>Constanța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Brașov</c:v>
                      </c:pt>
                      <c:pt idx="12">
                        <c:v>Arad</c:v>
                      </c:pt>
                      <c:pt idx="13">
                        <c:v>Târgu Mureș</c:v>
                      </c:pt>
                      <c:pt idx="14">
                        <c:v>Tulcea</c:v>
                      </c:pt>
                      <c:pt idx="15">
                        <c:v>Maramureș</c:v>
                      </c:pt>
                      <c:pt idx="16">
                        <c:v>Satu Mare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marfă (în tone) pe aeroporturile din România în luna septembrie 2025</a:t>
            </a:r>
          </a:p>
          <a:p>
            <a:pPr>
              <a:defRPr/>
            </a:pPr>
            <a:r>
              <a:rPr lang="ro-RO"/>
              <a:t> </a:t>
            </a:r>
            <a:endParaRPr lang="en-US"/>
          </a:p>
        </c:rich>
      </c:tx>
      <c:layout>
        <c:manualLayout>
          <c:xMode val="edge"/>
          <c:yMode val="edge"/>
          <c:x val="0.23795085245980904"/>
          <c:y val="3.35968812721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546332750072908E-2"/>
          <c:y val="0.2218568781843446"/>
          <c:w val="0.90691227398658503"/>
          <c:h val="0.61584121615670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620854017273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7-4EBF-BA5F-5FE8B52A1101}"/>
                </c:ext>
              </c:extLst>
            </c:dLbl>
            <c:dLbl>
              <c:idx val="1"/>
              <c:layout>
                <c:manualLayout>
                  <c:x val="-1.8348625620518279E-3"/>
                  <c:y val="1.1186563089008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9-4AE6-8E6C-38A28743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marfa 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Oradea</c:v>
                </c:pt>
                <c:pt idx="4">
                  <c:v>Constanța</c:v>
                </c:pt>
                <c:pt idx="5">
                  <c:v>Brașov</c:v>
                </c:pt>
                <c:pt idx="6">
                  <c:v>Iași</c:v>
                </c:pt>
                <c:pt idx="7">
                  <c:v>Suceava</c:v>
                </c:pt>
                <c:pt idx="8">
                  <c:v>Craiova</c:v>
                </c:pt>
                <c:pt idx="9">
                  <c:v>Sibiu</c:v>
                </c:pt>
                <c:pt idx="10">
                  <c:v>Arad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Tulcea</c:v>
                </c:pt>
                <c:pt idx="14">
                  <c:v>Bacău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'Traficul de marfa '!$B$4:$B$20</c:f>
              <c:numCache>
                <c:formatCode>#,##0.00</c:formatCode>
                <c:ptCount val="17"/>
                <c:pt idx="0">
                  <c:v>3844.9</c:v>
                </c:pt>
                <c:pt idx="1">
                  <c:v>622.38</c:v>
                </c:pt>
                <c:pt idx="2">
                  <c:v>571.09</c:v>
                </c:pt>
                <c:pt idx="3">
                  <c:v>122</c:v>
                </c:pt>
                <c:pt idx="4">
                  <c:v>103</c:v>
                </c:pt>
                <c:pt idx="5">
                  <c:v>11.95</c:v>
                </c:pt>
                <c:pt idx="6">
                  <c:v>0.34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B-4339-8604-98004B595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3</xdr:row>
      <xdr:rowOff>180975</xdr:rowOff>
    </xdr:from>
    <xdr:to>
      <xdr:col>20</xdr:col>
      <xdr:colOff>600076</xdr:colOff>
      <xdr:row>35</xdr:row>
      <xdr:rowOff>180975</xdr:rowOff>
    </xdr:to>
    <xdr:graphicFrame macro="">
      <xdr:nvGraphicFramePr>
        <xdr:cNvPr id="4" name="Chart trafic apr 2024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605789</xdr:colOff>
      <xdr:row>1</xdr:row>
      <xdr:rowOff>148589</xdr:rowOff>
    </xdr:from>
    <xdr:to>
      <xdr:col>20</xdr:col>
      <xdr:colOff>605789</xdr:colOff>
      <xdr:row>31</xdr:row>
      <xdr:rowOff>148589</xdr:rowOff>
    </xdr:to>
    <xdr:graphicFrame macro="">
      <xdr:nvGraphicFramePr>
        <xdr:cNvPr id="2" name="Chart trafic schengen apr 2024">
          <a:extLst>
            <a:ext uri="{FF2B5EF4-FFF2-40B4-BE49-F238E27FC236}">
              <a16:creationId xmlns:a16="http://schemas.microsoft.com/office/drawing/2014/main" id="{CAC82E5D-A686-42C3-8103-62B7BD01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552450</xdr:colOff>
      <xdr:row>35</xdr:row>
      <xdr:rowOff>182877</xdr:rowOff>
    </xdr:from>
    <xdr:to>
      <xdr:col>20</xdr:col>
      <xdr:colOff>552450</xdr:colOff>
      <xdr:row>65</xdr:row>
      <xdr:rowOff>182877</xdr:rowOff>
    </xdr:to>
    <xdr:graphicFrame macro="">
      <xdr:nvGraphicFramePr>
        <xdr:cNvPr id="3" name="Chart trafic ns apr 2024">
          <a:extLst>
            <a:ext uri="{FF2B5EF4-FFF2-40B4-BE49-F238E27FC236}">
              <a16:creationId xmlns:a16="http://schemas.microsoft.com/office/drawing/2014/main" id="{50D291FE-A11D-46D8-9F83-7C7D9FA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69</xdr:row>
      <xdr:rowOff>15240</xdr:rowOff>
    </xdr:from>
    <xdr:to>
      <xdr:col>21</xdr:col>
      <xdr:colOff>594360</xdr:colOff>
      <xdr:row>99</xdr:row>
      <xdr:rowOff>15240</xdr:rowOff>
    </xdr:to>
    <xdr:graphicFrame macro="">
      <xdr:nvGraphicFramePr>
        <xdr:cNvPr id="4" name="Chart comparativ s/ns apr 2024">
          <a:extLst>
            <a:ext uri="{FF2B5EF4-FFF2-40B4-BE49-F238E27FC236}">
              <a16:creationId xmlns:a16="http://schemas.microsoft.com/office/drawing/2014/main" id="{03B3B3C3-60A5-03EB-C32C-E9264A4A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</xdr:colOff>
      <xdr:row>1</xdr:row>
      <xdr:rowOff>156208</xdr:rowOff>
    </xdr:from>
    <xdr:to>
      <xdr:col>21</xdr:col>
      <xdr:colOff>26669</xdr:colOff>
      <xdr:row>34</xdr:row>
      <xdr:rowOff>156208</xdr:rowOff>
    </xdr:to>
    <xdr:graphicFrame macro="">
      <xdr:nvGraphicFramePr>
        <xdr:cNvPr id="4" name="Chart trafic interne apr 2024">
          <a:extLst>
            <a:ext uri="{FF2B5EF4-FFF2-40B4-BE49-F238E27FC236}">
              <a16:creationId xmlns:a16="http://schemas.microsoft.com/office/drawing/2014/main" id="{30EAD0E5-78E8-0269-F981-10E9DDF9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688340</xdr:colOff>
      <xdr:row>37</xdr:row>
      <xdr:rowOff>36826</xdr:rowOff>
    </xdr:from>
    <xdr:to>
      <xdr:col>20</xdr:col>
      <xdr:colOff>589280</xdr:colOff>
      <xdr:row>70</xdr:row>
      <xdr:rowOff>36826</xdr:rowOff>
    </xdr:to>
    <xdr:graphicFrame macro="">
      <xdr:nvGraphicFramePr>
        <xdr:cNvPr id="6" name="Chart trafic externe apr 2024">
          <a:extLst>
            <a:ext uri="{FF2B5EF4-FFF2-40B4-BE49-F238E27FC236}">
              <a16:creationId xmlns:a16="http://schemas.microsoft.com/office/drawing/2014/main" id="{A867A989-6C06-A689-5E9C-0D436D54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606423</xdr:colOff>
      <xdr:row>72</xdr:row>
      <xdr:rowOff>171450</xdr:rowOff>
    </xdr:from>
    <xdr:to>
      <xdr:col>21</xdr:col>
      <xdr:colOff>606423</xdr:colOff>
      <xdr:row>102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ADE3-4BF0-0CA3-28C2-B7C4679F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3808</xdr:colOff>
      <xdr:row>1</xdr:row>
      <xdr:rowOff>163828</xdr:rowOff>
    </xdr:from>
    <xdr:to>
      <xdr:col>21</xdr:col>
      <xdr:colOff>3808</xdr:colOff>
      <xdr:row>34</xdr:row>
      <xdr:rowOff>163828</xdr:rowOff>
    </xdr:to>
    <xdr:graphicFrame macro="">
      <xdr:nvGraphicFramePr>
        <xdr:cNvPr id="3" name="Chart Misc. aeronave apr 2024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1</xdr:row>
      <xdr:rowOff>180975</xdr:rowOff>
    </xdr:from>
    <xdr:to>
      <xdr:col>21</xdr:col>
      <xdr:colOff>66674</xdr:colOff>
      <xdr:row>32</xdr:row>
      <xdr:rowOff>43815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55D44-92DF-D606-7875-E3737ADF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5</xdr:row>
      <xdr:rowOff>24869</xdr:rowOff>
    </xdr:from>
    <xdr:to>
      <xdr:col>5</xdr:col>
      <xdr:colOff>332844</xdr:colOff>
      <xdr:row>34</xdr:row>
      <xdr:rowOff>109536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C8C1D-35B0-A82B-49C1-C9F724E9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3011963</xdr:colOff>
      <xdr:row>19</xdr:row>
      <xdr:rowOff>66250</xdr:rowOff>
    </xdr:from>
    <xdr:to>
      <xdr:col>2</xdr:col>
      <xdr:colOff>3938171</xdr:colOff>
      <xdr:row>21</xdr:row>
      <xdr:rowOff>84940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A3A0519C-246F-4C4D-B27B-27E98DC0F479}"/>
            </a:ext>
          </a:extLst>
        </xdr:cNvPr>
        <xdr:cNvSpPr/>
      </xdr:nvSpPr>
      <xdr:spPr>
        <a:xfrm rot="20333482">
          <a:off x="4798430" y="3715383"/>
          <a:ext cx="926208" cy="391224"/>
        </a:xfrm>
        <a:prstGeom prst="stripedRightArrow">
          <a:avLst>
            <a:gd name="adj1" fmla="val 50000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3016042</xdr:colOff>
      <xdr:row>17</xdr:row>
      <xdr:rowOff>106098</xdr:rowOff>
    </xdr:from>
    <xdr:to>
      <xdr:col>2</xdr:col>
      <xdr:colOff>3883608</xdr:colOff>
      <xdr:row>22</xdr:row>
      <xdr:rowOff>80674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4285C6B-1339-428C-BC48-23A4D7E3CAAD}"/>
            </a:ext>
          </a:extLst>
        </xdr:cNvPr>
        <xdr:cNvSpPr txBox="1"/>
      </xdr:nvSpPr>
      <xdr:spPr>
        <a:xfrm rot="20379110">
          <a:off x="4802509" y="3382698"/>
          <a:ext cx="867566" cy="9059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+25%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25268</xdr:colOff>
      <xdr:row>4</xdr:row>
      <xdr:rowOff>159736</xdr:rowOff>
    </xdr:from>
    <xdr:to>
      <xdr:col>5</xdr:col>
      <xdr:colOff>96986</xdr:colOff>
      <xdr:row>35</xdr:row>
      <xdr:rowOff>88019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F218C-6F5F-A313-E8D9-C859F85C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2533748</xdr:colOff>
      <xdr:row>19</xdr:row>
      <xdr:rowOff>164470</xdr:rowOff>
    </xdr:from>
    <xdr:to>
      <xdr:col>2</xdr:col>
      <xdr:colOff>3480987</xdr:colOff>
      <xdr:row>21</xdr:row>
      <xdr:rowOff>134540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5D8A0325-E33D-4F17-9769-BD6FB4EA225D}"/>
            </a:ext>
          </a:extLst>
        </xdr:cNvPr>
        <xdr:cNvSpPr/>
      </xdr:nvSpPr>
      <xdr:spPr>
        <a:xfrm rot="20621101">
          <a:off x="4694242" y="3714494"/>
          <a:ext cx="947239" cy="328658"/>
        </a:xfrm>
        <a:prstGeom prst="stripedRightArrow">
          <a:avLst>
            <a:gd name="adj1" fmla="val 57074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2615620</xdr:colOff>
      <xdr:row>17</xdr:row>
      <xdr:rowOff>72594</xdr:rowOff>
    </xdr:from>
    <xdr:to>
      <xdr:col>2</xdr:col>
      <xdr:colOff>3643582</xdr:colOff>
      <xdr:row>21</xdr:row>
      <xdr:rowOff>170617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F5019A-1879-4B2E-944B-7F298A528A7C}"/>
            </a:ext>
          </a:extLst>
        </xdr:cNvPr>
        <xdr:cNvSpPr txBox="1"/>
      </xdr:nvSpPr>
      <xdr:spPr>
        <a:xfrm rot="20801970">
          <a:off x="4776114" y="3264029"/>
          <a:ext cx="1027962" cy="815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10</a:t>
          </a:r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D74EF-78B4-4E65-AEF9-113D46CC1C92}" name="Table1" displayName="Table1" ref="A4:B23" totalsRowShown="0">
  <autoFilter ref="A4:B23" xr:uid="{9D1D74EF-78B4-4E65-AEF9-113D46CC1C92}">
    <filterColumn colId="1">
      <customFilters>
        <customFilter operator="notEqual" val=" "/>
      </customFilters>
    </filterColumn>
  </autoFilter>
  <sortState xmlns:xlrd2="http://schemas.microsoft.com/office/spreadsheetml/2017/richdata2" ref="A5:B21">
    <sortCondition descending="1" ref="B4:B23"/>
  </sortState>
  <tableColumns count="2">
    <tableColumn id="1" xr3:uid="{B4FCD58C-748C-41C7-A79D-37C6E42AB292}" name="Aeroport"/>
    <tableColumn id="2" xr3:uid="{4E06AF05-CE52-4E5F-8BB9-8BA0CCC8382A}" name="Trafic" dataDxfId="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BEBDC-AEF3-4839-9BE4-C326483334E2}" name="Table2" displayName="Table2" ref="A3:B23" totalsRowShown="0">
  <autoFilter ref="A3:B23" xr:uid="{A7FBEBDC-AEF3-4839-9BE4-C326483334E2}"/>
  <sortState xmlns:xlrd2="http://schemas.microsoft.com/office/spreadsheetml/2017/richdata2" ref="A4:B23">
    <sortCondition descending="1" ref="B3:B23"/>
  </sortState>
  <tableColumns count="2">
    <tableColumn id="1" xr3:uid="{FD033103-402F-43AD-B843-210C41B26149}" name="Aeroport"/>
    <tableColumn id="2" xr3:uid="{1CE20D28-F862-4B98-9663-902422916616}" name="Trafic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FF9B0-D65E-4046-9453-018153AF7E21}" name="Table3" displayName="Table3" ref="A37:B55" totalsRowShown="0">
  <autoFilter ref="A37:B55" xr:uid="{8A2FF9B0-D65E-4046-9453-018153AF7E21}"/>
  <sortState xmlns:xlrd2="http://schemas.microsoft.com/office/spreadsheetml/2017/richdata2" ref="A38:B55">
    <sortCondition descending="1" ref="B37:B55"/>
  </sortState>
  <tableColumns count="2">
    <tableColumn id="1" xr3:uid="{0E7CD7BB-D8C0-46A2-BA0B-560482EED0AC}" name="Aeroport"/>
    <tableColumn id="2" xr3:uid="{BB63627A-CB9B-4E0C-B126-E555910CB7B9}" name="Trafic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1931-A183-45C1-A055-5DEE5A8AD101}" name="Table25" displayName="Table25" ref="A70:C89" totalsRowCount="1">
  <autoFilter ref="A70:C88" xr:uid="{10FB1931-A183-45C1-A055-5DEE5A8AD101}"/>
  <sortState xmlns:xlrd2="http://schemas.microsoft.com/office/spreadsheetml/2017/richdata2" ref="A71:C88">
    <sortCondition descending="1" ref="C70:C88"/>
  </sortState>
  <tableColumns count="3">
    <tableColumn id="1" xr3:uid="{527C6464-4DA0-4857-9BB0-33894FA8FBB4}" name="Aeroport"/>
    <tableColumn id="2" xr3:uid="{D5B902CA-25A4-4500-9C2E-EEF4726468D6}" name="Trafic Schengen" dataDxfId="10" totalsRowDxfId="9"/>
    <tableColumn id="3" xr3:uid="{B0781DB9-5CC4-4D88-A7D4-A4B58F0AE63D}" name="Trafic non-Schengen" dataDxfId="8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6D978-C111-4850-BA25-A52E677A12CD}" name="Table5" displayName="Table5" ref="A3:C23" totalsRowShown="0">
  <autoFilter ref="A3:C23" xr:uid="{1466D978-C111-4850-BA25-A52E677A12CD}"/>
  <sortState xmlns:xlrd2="http://schemas.microsoft.com/office/spreadsheetml/2017/richdata2" ref="A4:C23">
    <sortCondition descending="1" ref="B3:B23"/>
  </sortState>
  <tableColumns count="3">
    <tableColumn id="1" xr3:uid="{4A55603B-2297-481C-9893-EBF50DBDC683}" name="Aeroport"/>
    <tableColumn id="2" xr3:uid="{EA68C0FD-93CB-495E-A018-760CCA01DF7E}" name="Trafic" dataDxfId="7"/>
    <tableColumn id="3" xr3:uid="{E7DFAE74-1AC7-41AD-8FD3-EB043BF10402}" name="Column1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83F4C5-21DA-4A3C-87FB-B976E2EED306}" name="Table6" displayName="Table6" ref="A38:B58" totalsRowShown="0">
  <autoFilter ref="A38:B58" xr:uid="{2D83F4C5-21DA-4A3C-87FB-B976E2EED306}">
    <filterColumn colId="1">
      <customFilters>
        <customFilter operator="notEqual" val=" "/>
      </customFilters>
    </filterColumn>
  </autoFilter>
  <sortState xmlns:xlrd2="http://schemas.microsoft.com/office/spreadsheetml/2017/richdata2" ref="A39:B55">
    <sortCondition descending="1" ref="B38:B58"/>
  </sortState>
  <tableColumns count="2">
    <tableColumn id="1" xr3:uid="{A916BD62-9BB6-4ED5-93FB-0CD6832B19C7}" name="Aeroport"/>
    <tableColumn id="2" xr3:uid="{52627334-404F-4F5A-A72E-384059BCC4C7}" name="Trafic" dataDxfId="6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1FF2AC-B343-446E-88C4-167CFF12F28E}" name="Table9" displayName="Table9" ref="A74:C91" totalsRowShown="0" tableBorderDxfId="5">
  <autoFilter ref="A74:C91" xr:uid="{631FF2AC-B343-446E-88C4-167CFF12F28E}"/>
  <sortState xmlns:xlrd2="http://schemas.microsoft.com/office/spreadsheetml/2017/richdata2" ref="A75:C91">
    <sortCondition descending="1" ref="C74:C91"/>
  </sortState>
  <tableColumns count="3">
    <tableColumn id="1" xr3:uid="{275D1C37-B8C9-4FEF-BB53-7066F7334A57}" name="Aeroport" dataDxfId="4"/>
    <tableColumn id="2" xr3:uid="{79792F46-ADC4-4F79-9C99-2283A5E3B8B0}" name="Trafic Intern" dataDxfId="3"/>
    <tableColumn id="3" xr3:uid="{C49F8062-60E0-4695-8935-A4F249FC962B}" name="Trafic extern" dataDxfId="2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EBA66-5194-4ABF-868D-0B5EF060C32B}" name="Table7" displayName="Table7" ref="A3:B23" totalsRowShown="0">
  <autoFilter ref="A3:B23" xr:uid="{A2CEBA66-5194-4ABF-868D-0B5EF060C32B}">
    <filterColumn colId="1">
      <customFilters>
        <customFilter operator="notEqual" val=" "/>
      </customFilters>
    </filterColumn>
  </autoFilter>
  <sortState xmlns:xlrd2="http://schemas.microsoft.com/office/spreadsheetml/2017/richdata2" ref="A4:B20">
    <sortCondition descending="1" ref="B3:B23"/>
  </sortState>
  <tableColumns count="2">
    <tableColumn id="1" xr3:uid="{983801FF-0EBA-461F-BD58-043CD55D7B19}" name="Aeroport"/>
    <tableColumn id="2" xr3:uid="{BC228534-AE48-4CC0-8A76-68B0565BB4EA}" name="Misc. Aeronave" dataDxfId="1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B03479-4C82-44C5-8910-311375587DAF}" name="Table8" displayName="Table8" ref="A3:C23" totalsRowShown="0">
  <autoFilter ref="A3:C23" xr:uid="{DAB03479-4C82-44C5-8910-311375587DAF}"/>
  <sortState xmlns:xlrd2="http://schemas.microsoft.com/office/spreadsheetml/2017/richdata2" ref="A4:C23">
    <sortCondition descending="1" ref="B3:B23"/>
  </sortState>
  <tableColumns count="3">
    <tableColumn id="1" xr3:uid="{36C96D40-741B-4A3B-AC46-21AB1A9914F0}" name="Aeroport"/>
    <tableColumn id="2" xr3:uid="{A233A597-845B-4923-AE4A-8447C8ED9DE7}" name="Trafic marfa" dataDxfId="0"/>
    <tableColumn id="3" xr3:uid="{EC0CFBC9-BCD5-4778-9A79-AAAF1234AD7D}" name="Column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Z32"/>
  <sheetViews>
    <sheetView workbookViewId="0">
      <selection activeCell="C34" sqref="C34"/>
    </sheetView>
  </sheetViews>
  <sheetFormatPr defaultRowHeight="14.4" x14ac:dyDescent="0.3"/>
  <cols>
    <col min="1" max="1" width="14.44140625" customWidth="1"/>
    <col min="2" max="2" width="10.5546875" bestFit="1" customWidth="1"/>
  </cols>
  <sheetData>
    <row r="2" spans="1:2" ht="21" x14ac:dyDescent="0.4">
      <c r="A2" s="17" t="s">
        <v>40</v>
      </c>
    </row>
    <row r="4" spans="1:2" x14ac:dyDescent="0.3">
      <c r="A4" t="s">
        <v>28</v>
      </c>
      <c r="B4" s="15" t="s">
        <v>29</v>
      </c>
    </row>
    <row r="5" spans="1:2" x14ac:dyDescent="0.3">
      <c r="A5" t="s">
        <v>0</v>
      </c>
      <c r="B5" s="15">
        <v>1641071</v>
      </c>
    </row>
    <row r="6" spans="1:2" x14ac:dyDescent="0.3">
      <c r="A6" t="s">
        <v>1</v>
      </c>
      <c r="B6" s="1">
        <v>358075</v>
      </c>
    </row>
    <row r="7" spans="1:2" x14ac:dyDescent="0.3">
      <c r="A7" t="s">
        <v>2</v>
      </c>
      <c r="B7" s="16">
        <v>216924</v>
      </c>
    </row>
    <row r="8" spans="1:2" x14ac:dyDescent="0.3">
      <c r="A8" t="s">
        <v>3</v>
      </c>
      <c r="B8" s="1">
        <v>143128</v>
      </c>
    </row>
    <row r="9" spans="1:2" x14ac:dyDescent="0.3">
      <c r="A9" t="s">
        <v>6</v>
      </c>
      <c r="B9" s="1">
        <v>84811</v>
      </c>
    </row>
    <row r="10" spans="1:2" x14ac:dyDescent="0.3">
      <c r="A10" t="s">
        <v>5</v>
      </c>
      <c r="B10" s="1">
        <v>69959</v>
      </c>
    </row>
    <row r="11" spans="1:2" x14ac:dyDescent="0.3">
      <c r="A11" t="s">
        <v>12</v>
      </c>
      <c r="B11" s="1">
        <v>60811</v>
      </c>
    </row>
    <row r="12" spans="1:2" x14ac:dyDescent="0.3">
      <c r="A12" t="s">
        <v>11</v>
      </c>
      <c r="B12" s="1">
        <v>56156</v>
      </c>
    </row>
    <row r="13" spans="1:2" x14ac:dyDescent="0.3">
      <c r="A13" t="s">
        <v>4</v>
      </c>
      <c r="B13" s="1">
        <v>46938</v>
      </c>
    </row>
    <row r="14" spans="1:2" x14ac:dyDescent="0.3">
      <c r="A14" t="s">
        <v>24</v>
      </c>
      <c r="B14" s="1">
        <v>31887</v>
      </c>
    </row>
    <row r="15" spans="1:2" x14ac:dyDescent="0.3">
      <c r="A15" t="s">
        <v>7</v>
      </c>
      <c r="B15" s="1">
        <v>30586</v>
      </c>
    </row>
    <row r="16" spans="1:2" x14ac:dyDescent="0.3">
      <c r="A16" t="s">
        <v>15</v>
      </c>
      <c r="B16" s="1">
        <v>17342</v>
      </c>
    </row>
    <row r="17" spans="1:26" x14ac:dyDescent="0.3">
      <c r="A17" t="s">
        <v>8</v>
      </c>
      <c r="B17" s="1">
        <v>12838</v>
      </c>
    </row>
    <row r="18" spans="1:26" x14ac:dyDescent="0.3">
      <c r="A18" t="s">
        <v>20</v>
      </c>
      <c r="B18" s="1">
        <v>11491</v>
      </c>
    </row>
    <row r="19" spans="1:26" x14ac:dyDescent="0.3">
      <c r="A19" t="s">
        <v>14</v>
      </c>
      <c r="B19" s="1">
        <v>9186</v>
      </c>
    </row>
    <row r="20" spans="1:26" x14ac:dyDescent="0.3">
      <c r="A20" t="s">
        <v>10</v>
      </c>
      <c r="B20" s="1">
        <v>8043</v>
      </c>
    </row>
    <row r="21" spans="1:26" x14ac:dyDescent="0.3">
      <c r="A21" t="s">
        <v>9</v>
      </c>
      <c r="B21" s="1">
        <v>1806</v>
      </c>
    </row>
    <row r="22" spans="1:26" hidden="1" x14ac:dyDescent="0.3">
      <c r="B22" s="1"/>
      <c r="Z22" t="s">
        <v>18</v>
      </c>
    </row>
    <row r="23" spans="1:26" hidden="1" x14ac:dyDescent="0.3">
      <c r="B23" s="1"/>
    </row>
    <row r="24" spans="1:26" x14ac:dyDescent="0.3">
      <c r="A24" s="18" t="s">
        <v>19</v>
      </c>
      <c r="B24" s="19">
        <f>SUBTOTAL(9,B5:B23)</f>
        <v>2801052</v>
      </c>
    </row>
    <row r="25" spans="1:26" x14ac:dyDescent="0.3">
      <c r="X25" t="s">
        <v>18</v>
      </c>
    </row>
    <row r="27" spans="1:26" x14ac:dyDescent="0.3">
      <c r="B27" t="s">
        <v>18</v>
      </c>
    </row>
    <row r="28" spans="1:26" x14ac:dyDescent="0.3">
      <c r="B28" t="s">
        <v>18</v>
      </c>
    </row>
    <row r="29" spans="1:26" x14ac:dyDescent="0.3">
      <c r="B29" t="s">
        <v>18</v>
      </c>
      <c r="C29" t="s">
        <v>18</v>
      </c>
    </row>
    <row r="32" spans="1:26" x14ac:dyDescent="0.3">
      <c r="B32" t="s">
        <v>18</v>
      </c>
    </row>
  </sheetData>
  <sortState xmlns:xlrd2="http://schemas.microsoft.com/office/spreadsheetml/2017/richdata2" ref="A5:B20">
    <sortCondition descending="1" ref="B5:B20"/>
  </sortState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6C43-F72C-4AFB-ACAD-7C634EEA99B1}">
  <dimension ref="A1:Z89"/>
  <sheetViews>
    <sheetView tabSelected="1" topLeftCell="A66" workbookViewId="0">
      <selection activeCell="C87" sqref="C87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17" t="s">
        <v>26</v>
      </c>
    </row>
    <row r="3" spans="1:2" x14ac:dyDescent="0.3">
      <c r="A3" t="s">
        <v>28</v>
      </c>
      <c r="B3" s="1" t="s">
        <v>29</v>
      </c>
    </row>
    <row r="4" spans="1:2" x14ac:dyDescent="0.3">
      <c r="A4" t="s">
        <v>0</v>
      </c>
      <c r="B4" s="1">
        <v>1186967</v>
      </c>
    </row>
    <row r="5" spans="1:2" x14ac:dyDescent="0.3">
      <c r="A5" t="s">
        <v>1</v>
      </c>
      <c r="B5" s="1">
        <v>265240</v>
      </c>
    </row>
    <row r="6" spans="1:2" x14ac:dyDescent="0.3">
      <c r="A6" t="s">
        <v>2</v>
      </c>
      <c r="B6" s="1">
        <v>154515</v>
      </c>
    </row>
    <row r="7" spans="1:2" x14ac:dyDescent="0.3">
      <c r="A7" t="s">
        <v>3</v>
      </c>
      <c r="B7" s="1">
        <v>113379</v>
      </c>
    </row>
    <row r="8" spans="1:2" x14ac:dyDescent="0.3">
      <c r="A8" t="s">
        <v>6</v>
      </c>
      <c r="B8" s="1">
        <v>65137</v>
      </c>
    </row>
    <row r="9" spans="1:2" x14ac:dyDescent="0.3">
      <c r="A9" t="s">
        <v>11</v>
      </c>
      <c r="B9" s="1">
        <v>44094</v>
      </c>
    </row>
    <row r="10" spans="1:2" x14ac:dyDescent="0.3">
      <c r="A10" t="s">
        <v>12</v>
      </c>
      <c r="B10" s="1">
        <v>38845</v>
      </c>
    </row>
    <row r="11" spans="1:2" x14ac:dyDescent="0.3">
      <c r="A11" t="s">
        <v>5</v>
      </c>
      <c r="B11" s="1">
        <v>36649</v>
      </c>
    </row>
    <row r="12" spans="1:2" x14ac:dyDescent="0.3">
      <c r="A12" t="s">
        <v>4</v>
      </c>
      <c r="B12" s="1">
        <v>19779</v>
      </c>
    </row>
    <row r="13" spans="1:2" x14ac:dyDescent="0.3">
      <c r="A13" t="s">
        <v>7</v>
      </c>
      <c r="B13" s="1">
        <v>17433</v>
      </c>
    </row>
    <row r="14" spans="1:2" x14ac:dyDescent="0.3">
      <c r="A14" t="s">
        <v>24</v>
      </c>
      <c r="B14" s="1">
        <v>14065</v>
      </c>
    </row>
    <row r="15" spans="1:2" x14ac:dyDescent="0.3">
      <c r="A15" t="s">
        <v>15</v>
      </c>
      <c r="B15" s="1">
        <v>11337</v>
      </c>
    </row>
    <row r="16" spans="1:2" x14ac:dyDescent="0.3">
      <c r="A16" t="s">
        <v>8</v>
      </c>
      <c r="B16" s="1">
        <v>5061</v>
      </c>
    </row>
    <row r="17" spans="1:2" x14ac:dyDescent="0.3">
      <c r="A17" t="s">
        <v>14</v>
      </c>
      <c r="B17" s="1">
        <v>846</v>
      </c>
    </row>
    <row r="18" spans="1:2" x14ac:dyDescent="0.3">
      <c r="A18" t="s">
        <v>20</v>
      </c>
      <c r="B18" s="1">
        <v>790</v>
      </c>
    </row>
    <row r="19" spans="1:2" x14ac:dyDescent="0.3">
      <c r="A19" t="s">
        <v>10</v>
      </c>
      <c r="B19" s="1">
        <v>92</v>
      </c>
    </row>
    <row r="20" spans="1:2" x14ac:dyDescent="0.3">
      <c r="A20" t="s">
        <v>9</v>
      </c>
      <c r="B20" s="1">
        <v>32</v>
      </c>
    </row>
    <row r="21" spans="1:2" x14ac:dyDescent="0.3">
      <c r="A21" s="7"/>
      <c r="B21" s="8"/>
    </row>
    <row r="22" spans="1:2" x14ac:dyDescent="0.3">
      <c r="B22" s="1"/>
    </row>
    <row r="23" spans="1:2" x14ac:dyDescent="0.3">
      <c r="B23" s="1"/>
    </row>
    <row r="24" spans="1:2" x14ac:dyDescent="0.3">
      <c r="A24" s="10"/>
      <c r="B24" s="9"/>
    </row>
    <row r="25" spans="1:2" x14ac:dyDescent="0.3">
      <c r="A25" s="10"/>
      <c r="B25" s="9"/>
    </row>
    <row r="26" spans="1:2" x14ac:dyDescent="0.3">
      <c r="A26" s="10"/>
      <c r="B26" s="9"/>
    </row>
    <row r="27" spans="1:2" x14ac:dyDescent="0.3">
      <c r="A27" s="10"/>
      <c r="B27" s="9"/>
    </row>
    <row r="28" spans="1:2" x14ac:dyDescent="0.3">
      <c r="A28" s="10"/>
      <c r="B28" s="9"/>
    </row>
    <row r="29" spans="1:2" x14ac:dyDescent="0.3">
      <c r="A29" s="10"/>
      <c r="B29" s="9"/>
    </row>
    <row r="30" spans="1:2" x14ac:dyDescent="0.3">
      <c r="A30" s="10"/>
      <c r="B30" s="9"/>
    </row>
    <row r="31" spans="1:2" x14ac:dyDescent="0.3">
      <c r="A31" s="10"/>
      <c r="B31" s="9"/>
    </row>
    <row r="32" spans="1:2" x14ac:dyDescent="0.3">
      <c r="A32" s="10"/>
      <c r="B32" s="9"/>
    </row>
    <row r="33" spans="1:10" x14ac:dyDescent="0.3">
      <c r="A33" s="10"/>
      <c r="B33" s="9" t="s">
        <v>18</v>
      </c>
    </row>
    <row r="34" spans="1:10" x14ac:dyDescent="0.3">
      <c r="A34" s="10"/>
      <c r="B34" s="9"/>
    </row>
    <row r="35" spans="1:10" ht="21" x14ac:dyDescent="0.4">
      <c r="A35" s="17" t="s">
        <v>27</v>
      </c>
      <c r="B35" s="1"/>
    </row>
    <row r="37" spans="1:10" x14ac:dyDescent="0.3">
      <c r="A37" t="s">
        <v>28</v>
      </c>
      <c r="B37" s="1" t="s">
        <v>29</v>
      </c>
    </row>
    <row r="38" spans="1:10" x14ac:dyDescent="0.3">
      <c r="A38" t="s">
        <v>0</v>
      </c>
      <c r="B38" s="1">
        <v>454104</v>
      </c>
    </row>
    <row r="39" spans="1:10" x14ac:dyDescent="0.3">
      <c r="A39" t="s">
        <v>1</v>
      </c>
      <c r="B39" s="1">
        <v>92835</v>
      </c>
      <c r="C39" t="s">
        <v>23</v>
      </c>
    </row>
    <row r="40" spans="1:10" x14ac:dyDescent="0.3">
      <c r="A40" t="s">
        <v>2</v>
      </c>
      <c r="B40" s="1">
        <v>62389</v>
      </c>
    </row>
    <row r="41" spans="1:10" x14ac:dyDescent="0.3">
      <c r="A41" t="s">
        <v>5</v>
      </c>
      <c r="B41" s="1">
        <v>33310</v>
      </c>
    </row>
    <row r="42" spans="1:10" x14ac:dyDescent="0.3">
      <c r="A42" t="s">
        <v>3</v>
      </c>
      <c r="B42" s="1">
        <v>29749</v>
      </c>
      <c r="J42" t="s">
        <v>13</v>
      </c>
    </row>
    <row r="43" spans="1:10" x14ac:dyDescent="0.3">
      <c r="A43" t="s">
        <v>4</v>
      </c>
      <c r="B43" s="1">
        <v>27159</v>
      </c>
    </row>
    <row r="44" spans="1:10" x14ac:dyDescent="0.3">
      <c r="A44" t="s">
        <v>12</v>
      </c>
      <c r="B44" s="1">
        <v>21966</v>
      </c>
    </row>
    <row r="45" spans="1:10" x14ac:dyDescent="0.3">
      <c r="A45" t="s">
        <v>6</v>
      </c>
      <c r="B45" s="1">
        <v>19674</v>
      </c>
    </row>
    <row r="46" spans="1:10" x14ac:dyDescent="0.3">
      <c r="A46" t="s">
        <v>24</v>
      </c>
      <c r="B46" s="1">
        <v>17822</v>
      </c>
    </row>
    <row r="47" spans="1:10" x14ac:dyDescent="0.3">
      <c r="A47" t="s">
        <v>7</v>
      </c>
      <c r="B47" s="1">
        <v>13153</v>
      </c>
    </row>
    <row r="48" spans="1:10" x14ac:dyDescent="0.3">
      <c r="A48" t="s">
        <v>11</v>
      </c>
      <c r="B48" s="1">
        <v>12062</v>
      </c>
    </row>
    <row r="49" spans="1:2" x14ac:dyDescent="0.3">
      <c r="A49" t="s">
        <v>20</v>
      </c>
      <c r="B49" s="1">
        <v>10701</v>
      </c>
    </row>
    <row r="50" spans="1:2" x14ac:dyDescent="0.3">
      <c r="A50" t="s">
        <v>14</v>
      </c>
      <c r="B50" s="1">
        <v>8340</v>
      </c>
    </row>
    <row r="51" spans="1:2" x14ac:dyDescent="0.3">
      <c r="A51" t="s">
        <v>10</v>
      </c>
      <c r="B51" s="1">
        <v>7951</v>
      </c>
    </row>
    <row r="52" spans="1:2" x14ac:dyDescent="0.3">
      <c r="A52" t="s">
        <v>8</v>
      </c>
      <c r="B52" s="1">
        <v>7777</v>
      </c>
    </row>
    <row r="53" spans="1:2" x14ac:dyDescent="0.3">
      <c r="A53" t="s">
        <v>22</v>
      </c>
      <c r="B53" s="1">
        <v>6005</v>
      </c>
    </row>
    <row r="54" spans="1:2" x14ac:dyDescent="0.3">
      <c r="A54" t="s">
        <v>9</v>
      </c>
      <c r="B54" s="1">
        <v>1774</v>
      </c>
    </row>
    <row r="55" spans="1:2" x14ac:dyDescent="0.3">
      <c r="A55" s="11"/>
      <c r="B55" s="12"/>
    </row>
    <row r="57" spans="1:2" x14ac:dyDescent="0.3">
      <c r="B57" s="1"/>
    </row>
    <row r="58" spans="1:2" x14ac:dyDescent="0.3">
      <c r="A58" s="10"/>
      <c r="B58" s="9"/>
    </row>
    <row r="68" spans="1:26" ht="21" x14ac:dyDescent="0.4">
      <c r="A68" s="17" t="s">
        <v>30</v>
      </c>
    </row>
    <row r="70" spans="1:26" x14ac:dyDescent="0.3">
      <c r="A70" t="s">
        <v>28</v>
      </c>
      <c r="B70" s="1" t="s">
        <v>37</v>
      </c>
      <c r="C70" t="s">
        <v>38</v>
      </c>
    </row>
    <row r="71" spans="1:26" x14ac:dyDescent="0.3">
      <c r="A71" t="s">
        <v>0</v>
      </c>
      <c r="B71" s="1">
        <v>1186967</v>
      </c>
      <c r="C71" s="1">
        <v>454104</v>
      </c>
      <c r="Z71" t="s">
        <v>18</v>
      </c>
    </row>
    <row r="72" spans="1:26" x14ac:dyDescent="0.3">
      <c r="A72" t="s">
        <v>1</v>
      </c>
      <c r="B72" s="1">
        <v>265240</v>
      </c>
      <c r="C72" s="1">
        <v>92835</v>
      </c>
    </row>
    <row r="73" spans="1:26" x14ac:dyDescent="0.3">
      <c r="A73" t="s">
        <v>2</v>
      </c>
      <c r="B73" s="1">
        <v>154515</v>
      </c>
      <c r="C73" s="1">
        <v>62389</v>
      </c>
    </row>
    <row r="74" spans="1:26" x14ac:dyDescent="0.3">
      <c r="A74" t="s">
        <v>3</v>
      </c>
      <c r="B74" s="1">
        <v>113379</v>
      </c>
      <c r="C74" s="1">
        <v>29749</v>
      </c>
    </row>
    <row r="75" spans="1:26" x14ac:dyDescent="0.3">
      <c r="A75" t="s">
        <v>6</v>
      </c>
      <c r="B75" s="1">
        <v>65137</v>
      </c>
      <c r="C75" s="1">
        <v>19674</v>
      </c>
    </row>
    <row r="76" spans="1:26" x14ac:dyDescent="0.3">
      <c r="A76" t="s">
        <v>11</v>
      </c>
      <c r="B76" s="1">
        <v>44094</v>
      </c>
      <c r="C76" s="1">
        <v>12062</v>
      </c>
    </row>
    <row r="77" spans="1:26" x14ac:dyDescent="0.3">
      <c r="A77" t="s">
        <v>12</v>
      </c>
      <c r="B77" s="1">
        <v>38845</v>
      </c>
      <c r="C77" s="1">
        <v>21966</v>
      </c>
    </row>
    <row r="78" spans="1:26" x14ac:dyDescent="0.3">
      <c r="A78" t="s">
        <v>5</v>
      </c>
      <c r="B78" s="1">
        <v>36649</v>
      </c>
      <c r="C78" s="1">
        <v>33310</v>
      </c>
    </row>
    <row r="79" spans="1:26" x14ac:dyDescent="0.3">
      <c r="A79" t="s">
        <v>4</v>
      </c>
      <c r="B79" s="1">
        <v>19779</v>
      </c>
      <c r="C79" s="1">
        <v>27159</v>
      </c>
    </row>
    <row r="80" spans="1:26" x14ac:dyDescent="0.3">
      <c r="A80" t="s">
        <v>7</v>
      </c>
      <c r="B80" s="1">
        <v>17433</v>
      </c>
      <c r="C80" s="1">
        <v>13153</v>
      </c>
    </row>
    <row r="81" spans="1:3" x14ac:dyDescent="0.3">
      <c r="A81" t="s">
        <v>24</v>
      </c>
      <c r="B81" s="1">
        <v>14065</v>
      </c>
      <c r="C81" s="1">
        <v>17822</v>
      </c>
    </row>
    <row r="82" spans="1:3" x14ac:dyDescent="0.3">
      <c r="A82" t="s">
        <v>15</v>
      </c>
      <c r="B82" s="1">
        <v>11337</v>
      </c>
      <c r="C82" s="1">
        <v>6005</v>
      </c>
    </row>
    <row r="83" spans="1:3" x14ac:dyDescent="0.3">
      <c r="A83" t="s">
        <v>8</v>
      </c>
      <c r="B83" s="1">
        <v>5061</v>
      </c>
      <c r="C83" s="1">
        <v>7777</v>
      </c>
    </row>
    <row r="84" spans="1:3" x14ac:dyDescent="0.3">
      <c r="A84" t="s">
        <v>14</v>
      </c>
      <c r="B84" s="1">
        <v>846</v>
      </c>
      <c r="C84" s="1">
        <v>8340</v>
      </c>
    </row>
    <row r="85" spans="1:3" x14ac:dyDescent="0.3">
      <c r="A85" t="s">
        <v>20</v>
      </c>
      <c r="B85" s="1">
        <v>790</v>
      </c>
      <c r="C85" s="1">
        <v>10701</v>
      </c>
    </row>
    <row r="86" spans="1:3" x14ac:dyDescent="0.3">
      <c r="A86" t="s">
        <v>10</v>
      </c>
      <c r="B86" s="1">
        <v>92</v>
      </c>
      <c r="C86" s="1">
        <v>7951</v>
      </c>
    </row>
    <row r="87" spans="1:3" x14ac:dyDescent="0.3">
      <c r="A87" t="s">
        <v>9</v>
      </c>
      <c r="B87" s="1">
        <v>32</v>
      </c>
      <c r="C87" s="1">
        <v>1774</v>
      </c>
    </row>
    <row r="88" spans="1:3" x14ac:dyDescent="0.3">
      <c r="A88" s="18" t="s">
        <v>25</v>
      </c>
      <c r="B88" s="20"/>
      <c r="C88" s="19"/>
    </row>
    <row r="89" spans="1:3" x14ac:dyDescent="0.3">
      <c r="B89" s="1"/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958-060D-478F-A922-0617CFC39522}">
  <dimension ref="A1:W91"/>
  <sheetViews>
    <sheetView topLeftCell="A80" workbookViewId="0">
      <selection activeCell="C91" sqref="C91"/>
    </sheetView>
  </sheetViews>
  <sheetFormatPr defaultRowHeight="14.4" x14ac:dyDescent="0.3"/>
  <cols>
    <col min="1" max="1" width="14.44140625" customWidth="1"/>
    <col min="2" max="3" width="10.33203125" customWidth="1"/>
  </cols>
  <sheetData>
    <row r="1" spans="1:3" ht="21" x14ac:dyDescent="0.4">
      <c r="A1" s="17" t="s">
        <v>17</v>
      </c>
    </row>
    <row r="3" spans="1:3" x14ac:dyDescent="0.3">
      <c r="A3" t="s">
        <v>28</v>
      </c>
      <c r="B3" s="1" t="s">
        <v>29</v>
      </c>
      <c r="C3" t="s">
        <v>36</v>
      </c>
    </row>
    <row r="4" spans="1:3" x14ac:dyDescent="0.3">
      <c r="A4" t="s">
        <v>0</v>
      </c>
      <c r="B4" s="1">
        <v>87123</v>
      </c>
    </row>
    <row r="5" spans="1:3" x14ac:dyDescent="0.3">
      <c r="A5" t="s">
        <v>1</v>
      </c>
      <c r="B5" s="1">
        <v>31120</v>
      </c>
    </row>
    <row r="6" spans="1:3" x14ac:dyDescent="0.3">
      <c r="A6" t="s">
        <v>3</v>
      </c>
      <c r="B6" s="1">
        <v>22872</v>
      </c>
    </row>
    <row r="7" spans="1:3" x14ac:dyDescent="0.3">
      <c r="A7" t="s">
        <v>2</v>
      </c>
      <c r="B7" s="1">
        <v>16539</v>
      </c>
    </row>
    <row r="8" spans="1:3" x14ac:dyDescent="0.3">
      <c r="A8" t="s">
        <v>7</v>
      </c>
      <c r="B8" s="1">
        <v>9585</v>
      </c>
    </row>
    <row r="9" spans="1:3" x14ac:dyDescent="0.3">
      <c r="A9" t="s">
        <v>5</v>
      </c>
      <c r="B9" s="1">
        <v>4262</v>
      </c>
    </row>
    <row r="10" spans="1:3" x14ac:dyDescent="0.3">
      <c r="A10" t="s">
        <v>8</v>
      </c>
      <c r="B10" s="1">
        <v>2141</v>
      </c>
    </row>
    <row r="11" spans="1:3" x14ac:dyDescent="0.3">
      <c r="A11" t="s">
        <v>14</v>
      </c>
      <c r="B11" s="1">
        <v>790</v>
      </c>
      <c r="C11" t="s">
        <v>18</v>
      </c>
    </row>
    <row r="12" spans="1:3" x14ac:dyDescent="0.3">
      <c r="A12" t="s">
        <v>12</v>
      </c>
      <c r="B12" s="1">
        <v>132</v>
      </c>
    </row>
    <row r="13" spans="1:3" x14ac:dyDescent="0.3">
      <c r="A13" t="s">
        <v>10</v>
      </c>
      <c r="B13" s="1">
        <v>91</v>
      </c>
    </row>
    <row r="14" spans="1:3" x14ac:dyDescent="0.3">
      <c r="A14" t="s">
        <v>6</v>
      </c>
      <c r="B14" s="1">
        <v>62</v>
      </c>
    </row>
    <row r="15" spans="1:3" x14ac:dyDescent="0.3">
      <c r="A15" t="s">
        <v>11</v>
      </c>
      <c r="B15" s="1">
        <v>37</v>
      </c>
    </row>
    <row r="16" spans="1:3" x14ac:dyDescent="0.3">
      <c r="A16" t="s">
        <v>20</v>
      </c>
      <c r="B16" s="1">
        <v>29</v>
      </c>
    </row>
    <row r="17" spans="1:3" x14ac:dyDescent="0.3">
      <c r="A17" t="s">
        <v>15</v>
      </c>
      <c r="B17" s="1">
        <v>29</v>
      </c>
    </row>
    <row r="18" spans="1:3" x14ac:dyDescent="0.3">
      <c r="A18" t="s">
        <v>24</v>
      </c>
      <c r="B18" s="1">
        <v>24</v>
      </c>
    </row>
    <row r="19" spans="1:3" x14ac:dyDescent="0.3">
      <c r="A19" t="s">
        <v>4</v>
      </c>
      <c r="B19" s="1">
        <v>24</v>
      </c>
    </row>
    <row r="20" spans="1:3" x14ac:dyDescent="0.3">
      <c r="A20" t="s">
        <v>9</v>
      </c>
      <c r="B20" s="1">
        <v>12</v>
      </c>
    </row>
    <row r="21" spans="1:3" hidden="1" x14ac:dyDescent="0.3"/>
    <row r="22" spans="1:3" hidden="1" x14ac:dyDescent="0.3">
      <c r="B22" s="1"/>
    </row>
    <row r="23" spans="1:3" hidden="1" x14ac:dyDescent="0.3">
      <c r="B23" s="1"/>
    </row>
    <row r="24" spans="1:3" x14ac:dyDescent="0.3">
      <c r="A24" s="7" t="s">
        <v>25</v>
      </c>
      <c r="B24" s="8">
        <f>SUM(B4:B23)</f>
        <v>174872</v>
      </c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  <c r="C28" t="s">
        <v>18</v>
      </c>
    </row>
    <row r="29" spans="1:3" x14ac:dyDescent="0.3">
      <c r="A29" s="10"/>
      <c r="B29" s="9"/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/>
    </row>
    <row r="34" spans="1:10" x14ac:dyDescent="0.3">
      <c r="A34" s="10"/>
      <c r="B34" s="9"/>
    </row>
    <row r="35" spans="1:10" x14ac:dyDescent="0.3">
      <c r="A35" s="10"/>
      <c r="B35" s="9"/>
    </row>
    <row r="36" spans="1:10" ht="21" x14ac:dyDescent="0.4">
      <c r="A36" s="17"/>
      <c r="B36" s="1"/>
    </row>
    <row r="37" spans="1:10" ht="18" x14ac:dyDescent="0.35">
      <c r="A37" s="24" t="s">
        <v>16</v>
      </c>
    </row>
    <row r="38" spans="1:10" x14ac:dyDescent="0.3">
      <c r="A38" t="s">
        <v>28</v>
      </c>
      <c r="B38" s="1" t="s">
        <v>29</v>
      </c>
    </row>
    <row r="39" spans="1:10" x14ac:dyDescent="0.3">
      <c r="A39" t="s">
        <v>0</v>
      </c>
      <c r="B39" s="1">
        <v>1553948</v>
      </c>
    </row>
    <row r="40" spans="1:10" x14ac:dyDescent="0.3">
      <c r="A40" t="s">
        <v>1</v>
      </c>
      <c r="B40" s="1">
        <v>326951</v>
      </c>
      <c r="C40" t="s">
        <v>23</v>
      </c>
    </row>
    <row r="41" spans="1:10" x14ac:dyDescent="0.3">
      <c r="A41" t="s">
        <v>2</v>
      </c>
      <c r="B41" s="1">
        <v>200260</v>
      </c>
    </row>
    <row r="42" spans="1:10" x14ac:dyDescent="0.3">
      <c r="A42" t="s">
        <v>3</v>
      </c>
      <c r="B42" s="1">
        <v>120246</v>
      </c>
    </row>
    <row r="43" spans="1:10" x14ac:dyDescent="0.3">
      <c r="A43" t="s">
        <v>6</v>
      </c>
      <c r="B43" s="1">
        <v>84709</v>
      </c>
      <c r="J43" t="s">
        <v>13</v>
      </c>
    </row>
    <row r="44" spans="1:10" x14ac:dyDescent="0.3">
      <c r="A44" t="s">
        <v>5</v>
      </c>
      <c r="B44" s="1">
        <v>65683</v>
      </c>
    </row>
    <row r="45" spans="1:10" x14ac:dyDescent="0.3">
      <c r="A45" t="s">
        <v>12</v>
      </c>
      <c r="B45" s="1">
        <v>60666</v>
      </c>
    </row>
    <row r="46" spans="1:10" x14ac:dyDescent="0.3">
      <c r="A46" t="s">
        <v>11</v>
      </c>
      <c r="B46" s="1">
        <v>55909</v>
      </c>
    </row>
    <row r="47" spans="1:10" x14ac:dyDescent="0.3">
      <c r="A47" t="s">
        <v>4</v>
      </c>
      <c r="B47" s="1">
        <v>46909</v>
      </c>
    </row>
    <row r="48" spans="1:10" x14ac:dyDescent="0.3">
      <c r="A48" t="s">
        <v>24</v>
      </c>
      <c r="B48" s="1">
        <v>31863</v>
      </c>
    </row>
    <row r="49" spans="1:3" x14ac:dyDescent="0.3">
      <c r="A49" t="s">
        <v>7</v>
      </c>
      <c r="B49" s="1">
        <v>20993</v>
      </c>
    </row>
    <row r="50" spans="1:3" x14ac:dyDescent="0.3">
      <c r="A50" t="s">
        <v>22</v>
      </c>
      <c r="B50" s="1">
        <v>17313</v>
      </c>
      <c r="C50" t="s">
        <v>23</v>
      </c>
    </row>
    <row r="51" spans="1:3" x14ac:dyDescent="0.3">
      <c r="A51" t="s">
        <v>20</v>
      </c>
      <c r="B51" s="1">
        <v>10828</v>
      </c>
    </row>
    <row r="52" spans="1:3" x14ac:dyDescent="0.3">
      <c r="A52" t="s">
        <v>8</v>
      </c>
      <c r="B52" s="1">
        <v>10646</v>
      </c>
    </row>
    <row r="53" spans="1:3" x14ac:dyDescent="0.3">
      <c r="A53" t="s">
        <v>14</v>
      </c>
      <c r="B53" s="1">
        <v>8363</v>
      </c>
    </row>
    <row r="54" spans="1:3" x14ac:dyDescent="0.3">
      <c r="A54" t="s">
        <v>10</v>
      </c>
      <c r="B54" s="1">
        <v>7952</v>
      </c>
    </row>
    <row r="55" spans="1:3" x14ac:dyDescent="0.3">
      <c r="A55" t="s">
        <v>9</v>
      </c>
      <c r="B55" s="1">
        <v>1794</v>
      </c>
    </row>
    <row r="56" spans="1:3" hidden="1" x14ac:dyDescent="0.3"/>
    <row r="57" spans="1:3" hidden="1" x14ac:dyDescent="0.3">
      <c r="B57" s="1"/>
    </row>
    <row r="58" spans="1:3" hidden="1" x14ac:dyDescent="0.3">
      <c r="B58" s="1"/>
    </row>
    <row r="59" spans="1:3" x14ac:dyDescent="0.3">
      <c r="A59" s="11" t="s">
        <v>21</v>
      </c>
      <c r="B59" s="12">
        <f>SUBTOTAL(9,B39:B58)</f>
        <v>2625033</v>
      </c>
    </row>
    <row r="61" spans="1:3" x14ac:dyDescent="0.3">
      <c r="A61" s="10"/>
      <c r="B61" s="9"/>
    </row>
    <row r="72" spans="1:23" ht="21" x14ac:dyDescent="0.4">
      <c r="A72" s="17" t="s">
        <v>33</v>
      </c>
    </row>
    <row r="74" spans="1:23" x14ac:dyDescent="0.3">
      <c r="A74" t="s">
        <v>28</v>
      </c>
      <c r="B74" s="25" t="s">
        <v>34</v>
      </c>
      <c r="C74" s="1" t="s">
        <v>35</v>
      </c>
    </row>
    <row r="75" spans="1:23" x14ac:dyDescent="0.3">
      <c r="A75" t="s">
        <v>0</v>
      </c>
      <c r="B75" s="1">
        <v>87123</v>
      </c>
      <c r="C75" s="1">
        <v>1553948</v>
      </c>
      <c r="W75" t="s">
        <v>18</v>
      </c>
    </row>
    <row r="76" spans="1:23" x14ac:dyDescent="0.3">
      <c r="A76" t="s">
        <v>1</v>
      </c>
      <c r="B76" s="1">
        <v>31120</v>
      </c>
      <c r="C76" s="1">
        <v>326951</v>
      </c>
    </row>
    <row r="77" spans="1:23" x14ac:dyDescent="0.3">
      <c r="A77" t="s">
        <v>3</v>
      </c>
      <c r="B77" s="1">
        <v>22872</v>
      </c>
      <c r="C77" s="1">
        <v>120246</v>
      </c>
    </row>
    <row r="78" spans="1:23" x14ac:dyDescent="0.3">
      <c r="A78" t="s">
        <v>2</v>
      </c>
      <c r="B78" s="1">
        <v>16539</v>
      </c>
      <c r="C78" s="1">
        <v>200260</v>
      </c>
    </row>
    <row r="79" spans="1:23" x14ac:dyDescent="0.3">
      <c r="A79" t="s">
        <v>7</v>
      </c>
      <c r="B79" s="1">
        <v>9585</v>
      </c>
      <c r="C79" s="1">
        <v>20993</v>
      </c>
    </row>
    <row r="80" spans="1:23" x14ac:dyDescent="0.3">
      <c r="A80" t="s">
        <v>5</v>
      </c>
      <c r="B80" s="1">
        <v>4262</v>
      </c>
      <c r="C80" s="1">
        <v>65683</v>
      </c>
    </row>
    <row r="81" spans="1:3" x14ac:dyDescent="0.3">
      <c r="A81" t="s">
        <v>8</v>
      </c>
      <c r="B81" s="1">
        <v>2141</v>
      </c>
      <c r="C81" s="1">
        <v>10646</v>
      </c>
    </row>
    <row r="82" spans="1:3" x14ac:dyDescent="0.3">
      <c r="A82" t="s">
        <v>14</v>
      </c>
      <c r="B82" s="1">
        <v>790</v>
      </c>
      <c r="C82" s="1">
        <v>8363</v>
      </c>
    </row>
    <row r="83" spans="1:3" x14ac:dyDescent="0.3">
      <c r="A83" t="s">
        <v>12</v>
      </c>
      <c r="B83" s="1">
        <v>132</v>
      </c>
      <c r="C83" s="1">
        <v>60666</v>
      </c>
    </row>
    <row r="84" spans="1:3" x14ac:dyDescent="0.3">
      <c r="A84" t="s">
        <v>10</v>
      </c>
      <c r="B84" s="1">
        <v>91</v>
      </c>
      <c r="C84" s="1">
        <v>7952</v>
      </c>
    </row>
    <row r="85" spans="1:3" x14ac:dyDescent="0.3">
      <c r="A85" t="s">
        <v>6</v>
      </c>
      <c r="B85" s="1">
        <v>62</v>
      </c>
      <c r="C85" s="1">
        <v>84709</v>
      </c>
    </row>
    <row r="86" spans="1:3" x14ac:dyDescent="0.3">
      <c r="A86" t="s">
        <v>11</v>
      </c>
      <c r="B86" s="1">
        <v>37</v>
      </c>
      <c r="C86" s="1">
        <v>55909</v>
      </c>
    </row>
    <row r="87" spans="1:3" x14ac:dyDescent="0.3">
      <c r="A87" t="s">
        <v>20</v>
      </c>
      <c r="B87" s="1">
        <v>29</v>
      </c>
      <c r="C87" s="1">
        <v>10828</v>
      </c>
    </row>
    <row r="88" spans="1:3" x14ac:dyDescent="0.3">
      <c r="A88" t="s">
        <v>15</v>
      </c>
      <c r="B88" s="1">
        <v>29</v>
      </c>
      <c r="C88" s="1">
        <v>17313</v>
      </c>
    </row>
    <row r="89" spans="1:3" x14ac:dyDescent="0.3">
      <c r="A89" t="s">
        <v>24</v>
      </c>
      <c r="B89" s="1">
        <v>24</v>
      </c>
      <c r="C89" s="1">
        <v>31863</v>
      </c>
    </row>
    <row r="90" spans="1:3" x14ac:dyDescent="0.3">
      <c r="A90" t="s">
        <v>4</v>
      </c>
      <c r="B90" s="1">
        <v>24</v>
      </c>
      <c r="C90" s="1">
        <v>46909</v>
      </c>
    </row>
    <row r="91" spans="1:3" x14ac:dyDescent="0.3">
      <c r="A91" t="s">
        <v>9</v>
      </c>
      <c r="B91" s="1">
        <v>12</v>
      </c>
      <c r="C91" s="1">
        <v>1794</v>
      </c>
    </row>
  </sheetData>
  <sortState xmlns:xlrd2="http://schemas.microsoft.com/office/spreadsheetml/2017/richdata2" ref="A39:B55">
    <sortCondition descending="1" ref="B39:B55"/>
  </sortState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1:E33"/>
  <sheetViews>
    <sheetView topLeftCell="A15" workbookViewId="0">
      <selection activeCell="C10" sqref="C10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17" t="s">
        <v>41</v>
      </c>
    </row>
    <row r="3" spans="1:2" x14ac:dyDescent="0.3">
      <c r="A3" t="s">
        <v>28</v>
      </c>
      <c r="B3" s="1" t="s">
        <v>31</v>
      </c>
    </row>
    <row r="4" spans="1:2" x14ac:dyDescent="0.3">
      <c r="A4" t="s">
        <v>0</v>
      </c>
      <c r="B4" s="1">
        <v>11846</v>
      </c>
    </row>
    <row r="5" spans="1:2" x14ac:dyDescent="0.3">
      <c r="A5" t="s">
        <v>1</v>
      </c>
      <c r="B5" s="1">
        <v>2875</v>
      </c>
    </row>
    <row r="6" spans="1:2" x14ac:dyDescent="0.3">
      <c r="A6" t="s">
        <v>2</v>
      </c>
      <c r="B6" s="1">
        <v>1661</v>
      </c>
    </row>
    <row r="7" spans="1:2" x14ac:dyDescent="0.3">
      <c r="A7" t="s">
        <v>3</v>
      </c>
      <c r="B7" s="1">
        <v>1459</v>
      </c>
    </row>
    <row r="8" spans="1:2" x14ac:dyDescent="0.3">
      <c r="A8" t="s">
        <v>11</v>
      </c>
      <c r="B8" s="1">
        <v>1335</v>
      </c>
    </row>
    <row r="9" spans="1:2" x14ac:dyDescent="0.3">
      <c r="A9" t="s">
        <v>6</v>
      </c>
      <c r="B9" s="1">
        <v>849</v>
      </c>
    </row>
    <row r="10" spans="1:2" x14ac:dyDescent="0.3">
      <c r="A10" t="s">
        <v>12</v>
      </c>
      <c r="B10" s="1">
        <v>706</v>
      </c>
    </row>
    <row r="11" spans="1:2" x14ac:dyDescent="0.3">
      <c r="A11" t="s">
        <v>5</v>
      </c>
      <c r="B11" s="1">
        <v>618</v>
      </c>
    </row>
    <row r="12" spans="1:2" x14ac:dyDescent="0.3">
      <c r="A12" t="s">
        <v>20</v>
      </c>
      <c r="B12" s="1">
        <v>598</v>
      </c>
    </row>
    <row r="13" spans="1:2" x14ac:dyDescent="0.3">
      <c r="A13" t="s">
        <v>7</v>
      </c>
      <c r="B13" s="1">
        <v>418</v>
      </c>
    </row>
    <row r="14" spans="1:2" x14ac:dyDescent="0.3">
      <c r="A14" t="s">
        <v>4</v>
      </c>
      <c r="B14" s="1">
        <v>399</v>
      </c>
    </row>
    <row r="15" spans="1:2" x14ac:dyDescent="0.3">
      <c r="A15" t="s">
        <v>24</v>
      </c>
      <c r="B15" s="1">
        <v>364</v>
      </c>
    </row>
    <row r="16" spans="1:2" x14ac:dyDescent="0.3">
      <c r="A16" t="s">
        <v>9</v>
      </c>
      <c r="B16" s="1">
        <v>285</v>
      </c>
    </row>
    <row r="17" spans="1:2" x14ac:dyDescent="0.3">
      <c r="A17" t="s">
        <v>15</v>
      </c>
      <c r="B17" s="1">
        <v>179</v>
      </c>
    </row>
    <row r="18" spans="1:2" x14ac:dyDescent="0.3">
      <c r="A18" t="s">
        <v>10</v>
      </c>
      <c r="B18" s="1">
        <v>135</v>
      </c>
    </row>
    <row r="19" spans="1:2" x14ac:dyDescent="0.3">
      <c r="A19" t="s">
        <v>8</v>
      </c>
      <c r="B19" s="1">
        <v>130</v>
      </c>
    </row>
    <row r="20" spans="1:2" x14ac:dyDescent="0.3">
      <c r="A20" t="s">
        <v>14</v>
      </c>
      <c r="B20" s="1">
        <v>102</v>
      </c>
    </row>
    <row r="21" spans="1:2" hidden="1" x14ac:dyDescent="0.3"/>
    <row r="22" spans="1:2" hidden="1" x14ac:dyDescent="0.3">
      <c r="B22" s="1"/>
    </row>
    <row r="23" spans="1:2" hidden="1" x14ac:dyDescent="0.3">
      <c r="B23" s="1"/>
    </row>
    <row r="24" spans="1:2" x14ac:dyDescent="0.3">
      <c r="A24" s="7" t="s">
        <v>19</v>
      </c>
      <c r="B24" s="8">
        <f>SUBTOTAL(9,B4:B23)</f>
        <v>23959</v>
      </c>
    </row>
    <row r="31" spans="1:2" x14ac:dyDescent="0.3">
      <c r="B31" t="s">
        <v>23</v>
      </c>
    </row>
    <row r="33" spans="5:5" x14ac:dyDescent="0.3">
      <c r="E33" t="s">
        <v>18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726-34E6-4D49-A2FB-D6668EFC6B0D}">
  <dimension ref="A1:Z38"/>
  <sheetViews>
    <sheetView workbookViewId="0">
      <selection activeCell="X14" sqref="X14"/>
    </sheetView>
  </sheetViews>
  <sheetFormatPr defaultRowHeight="14.4" x14ac:dyDescent="0.3"/>
  <cols>
    <col min="1" max="1" width="14.44140625" customWidth="1"/>
    <col min="2" max="2" width="10.109375" style="14" bestFit="1" customWidth="1"/>
  </cols>
  <sheetData>
    <row r="1" spans="1:26" ht="21" x14ac:dyDescent="0.4">
      <c r="A1" s="17" t="s">
        <v>39</v>
      </c>
    </row>
    <row r="3" spans="1:26" x14ac:dyDescent="0.3">
      <c r="A3" t="s">
        <v>28</v>
      </c>
      <c r="B3" s="14" t="s">
        <v>32</v>
      </c>
      <c r="C3" t="s">
        <v>36</v>
      </c>
    </row>
    <row r="4" spans="1:26" x14ac:dyDescent="0.3">
      <c r="A4" t="s">
        <v>0</v>
      </c>
      <c r="B4" s="14">
        <v>3844.9</v>
      </c>
    </row>
    <row r="5" spans="1:26" x14ac:dyDescent="0.3">
      <c r="A5" t="s">
        <v>1</v>
      </c>
      <c r="B5" s="14">
        <v>622.38</v>
      </c>
    </row>
    <row r="6" spans="1:26" ht="18" x14ac:dyDescent="0.3">
      <c r="A6" t="s">
        <v>3</v>
      </c>
      <c r="B6" s="14">
        <v>571.09</v>
      </c>
      <c r="Z6" s="26"/>
    </row>
    <row r="7" spans="1:26" ht="18" x14ac:dyDescent="0.3">
      <c r="A7" t="s">
        <v>7</v>
      </c>
      <c r="B7" s="14">
        <v>122</v>
      </c>
      <c r="Z7" s="26"/>
    </row>
    <row r="8" spans="1:26" ht="18" x14ac:dyDescent="0.3">
      <c r="A8" t="s">
        <v>20</v>
      </c>
      <c r="B8" s="14">
        <v>103</v>
      </c>
      <c r="Z8" s="26"/>
    </row>
    <row r="9" spans="1:26" ht="18" x14ac:dyDescent="0.3">
      <c r="A9" t="s">
        <v>24</v>
      </c>
      <c r="B9" s="14">
        <v>11.95</v>
      </c>
      <c r="Z9" s="26"/>
    </row>
    <row r="10" spans="1:26" ht="18" x14ac:dyDescent="0.3">
      <c r="A10" t="s">
        <v>2</v>
      </c>
      <c r="B10" s="14">
        <v>0.34</v>
      </c>
      <c r="Z10" s="26"/>
    </row>
    <row r="11" spans="1:26" ht="18" x14ac:dyDescent="0.3">
      <c r="A11" t="s">
        <v>5</v>
      </c>
      <c r="B11" s="14">
        <v>0</v>
      </c>
      <c r="D11" t="s">
        <v>18</v>
      </c>
      <c r="Z11" s="26"/>
    </row>
    <row r="12" spans="1:26" ht="18" x14ac:dyDescent="0.3">
      <c r="A12" t="s">
        <v>12</v>
      </c>
      <c r="B12" s="14">
        <v>0</v>
      </c>
      <c r="Z12" s="26"/>
    </row>
    <row r="13" spans="1:26" ht="18" x14ac:dyDescent="0.3">
      <c r="A13" t="s">
        <v>6</v>
      </c>
      <c r="B13" s="14">
        <v>0</v>
      </c>
      <c r="Z13" s="26"/>
    </row>
    <row r="14" spans="1:26" ht="18" x14ac:dyDescent="0.3">
      <c r="A14" t="s">
        <v>9</v>
      </c>
      <c r="B14" s="14">
        <v>0</v>
      </c>
      <c r="Z14" s="26"/>
    </row>
    <row r="15" spans="1:26" ht="18" x14ac:dyDescent="0.3">
      <c r="A15" t="s">
        <v>15</v>
      </c>
      <c r="B15" s="14">
        <v>0</v>
      </c>
      <c r="D15" t="s">
        <v>18</v>
      </c>
      <c r="Z15" s="26"/>
    </row>
    <row r="16" spans="1:26" ht="18" x14ac:dyDescent="0.3">
      <c r="A16" t="s">
        <v>8</v>
      </c>
      <c r="B16" s="14">
        <v>0</v>
      </c>
      <c r="Z16" s="26"/>
    </row>
    <row r="17" spans="1:26" ht="18" x14ac:dyDescent="0.3">
      <c r="A17" t="s">
        <v>10</v>
      </c>
      <c r="B17" s="14">
        <v>0</v>
      </c>
      <c r="Z17" s="26"/>
    </row>
    <row r="18" spans="1:26" ht="18" x14ac:dyDescent="0.3">
      <c r="A18" t="s">
        <v>4</v>
      </c>
      <c r="B18" s="14">
        <v>0</v>
      </c>
      <c r="Z18" s="26"/>
    </row>
    <row r="19" spans="1:26" ht="18" x14ac:dyDescent="0.3">
      <c r="A19" t="s">
        <v>14</v>
      </c>
      <c r="B19" s="14">
        <v>0</v>
      </c>
      <c r="Z19" s="26"/>
    </row>
    <row r="20" spans="1:26" ht="18" x14ac:dyDescent="0.3">
      <c r="A20" t="s">
        <v>11</v>
      </c>
      <c r="B20" s="14">
        <v>0</v>
      </c>
      <c r="Z20" s="26"/>
    </row>
    <row r="21" spans="1:26" ht="18" hidden="1" x14ac:dyDescent="0.3">
      <c r="Z21" s="26"/>
    </row>
    <row r="22" spans="1:26" ht="18" hidden="1" x14ac:dyDescent="0.3">
      <c r="Z22" s="26"/>
    </row>
    <row r="23" spans="1:26" hidden="1" x14ac:dyDescent="0.3"/>
    <row r="24" spans="1:26" hidden="1" x14ac:dyDescent="0.3"/>
    <row r="25" spans="1:26" x14ac:dyDescent="0.3">
      <c r="A25" s="7" t="s">
        <v>19</v>
      </c>
      <c r="B25" s="21">
        <f>SUM(B4:B24)</f>
        <v>5275.66</v>
      </c>
    </row>
    <row r="26" spans="1:26" x14ac:dyDescent="0.3">
      <c r="C26" t="s">
        <v>18</v>
      </c>
    </row>
    <row r="27" spans="1:26" x14ac:dyDescent="0.3">
      <c r="D27" t="s">
        <v>18</v>
      </c>
    </row>
    <row r="30" spans="1:26" x14ac:dyDescent="0.3">
      <c r="D30" t="s">
        <v>23</v>
      </c>
    </row>
    <row r="38" spans="2:2" x14ac:dyDescent="0.3">
      <c r="B38" s="27"/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1:G4"/>
  <sheetViews>
    <sheetView topLeftCell="A3" zoomScale="90" zoomScaleNormal="90" workbookViewId="0">
      <selection activeCell="K18" sqref="K18"/>
    </sheetView>
  </sheetViews>
  <sheetFormatPr defaultRowHeight="14.4" x14ac:dyDescent="0.3"/>
  <cols>
    <col min="2" max="2" width="17.109375" customWidth="1"/>
    <col min="3" max="3" width="77.44140625" customWidth="1"/>
    <col min="5" max="5" width="11.88671875" customWidth="1"/>
    <col min="7" max="7" width="10.44140625" bestFit="1" customWidth="1"/>
  </cols>
  <sheetData>
    <row r="1" spans="2:7" ht="21" x14ac:dyDescent="0.4">
      <c r="B1" s="17" t="s">
        <v>42</v>
      </c>
    </row>
    <row r="2" spans="2:7" ht="15.6" customHeight="1" x14ac:dyDescent="0.3">
      <c r="B2" s="2" t="s">
        <v>18</v>
      </c>
      <c r="C2" s="22"/>
    </row>
    <row r="3" spans="2:7" ht="15.6" x14ac:dyDescent="0.3">
      <c r="B3" s="23" t="s">
        <v>44</v>
      </c>
      <c r="C3" s="4">
        <v>2238926</v>
      </c>
      <c r="E3" s="5"/>
      <c r="G3" s="13"/>
    </row>
    <row r="4" spans="2:7" ht="15.6" x14ac:dyDescent="0.3">
      <c r="B4" s="23" t="s">
        <v>45</v>
      </c>
      <c r="C4" s="6">
        <v>2801052</v>
      </c>
      <c r="E4" s="5">
        <f>SUM(C4/C3-1)</f>
        <v>0.25106948599462431</v>
      </c>
      <c r="G4" s="1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76-F4F7-4B8E-AB50-6F3FF5784C30}">
  <dimension ref="B1:R31"/>
  <sheetViews>
    <sheetView zoomScale="85" zoomScaleNormal="85" workbookViewId="0">
      <selection activeCell="I15" sqref="I15"/>
    </sheetView>
  </sheetViews>
  <sheetFormatPr defaultRowHeight="14.4" x14ac:dyDescent="0.3"/>
  <cols>
    <col min="2" max="2" width="22.5546875" customWidth="1"/>
    <col min="3" max="3" width="78.5546875" customWidth="1"/>
  </cols>
  <sheetData>
    <row r="1" spans="2:7" ht="21" x14ac:dyDescent="0.4">
      <c r="B1" s="17" t="s">
        <v>43</v>
      </c>
    </row>
    <row r="2" spans="2:7" ht="15.6" x14ac:dyDescent="0.3">
      <c r="B2" s="2" t="s">
        <v>18</v>
      </c>
      <c r="C2" s="3" t="s">
        <v>23</v>
      </c>
    </row>
    <row r="3" spans="2:7" ht="15.6" x14ac:dyDescent="0.3">
      <c r="B3" s="23" t="s">
        <v>46</v>
      </c>
      <c r="C3" s="4">
        <v>2539415</v>
      </c>
      <c r="E3" s="5"/>
    </row>
    <row r="4" spans="2:7" ht="15.6" x14ac:dyDescent="0.3">
      <c r="B4" s="23" t="s">
        <v>45</v>
      </c>
      <c r="C4" s="6">
        <v>2801052</v>
      </c>
      <c r="E4" s="5">
        <f>SUM(C4/C3-1)</f>
        <v>0.10303042236105564</v>
      </c>
      <c r="G4" s="13"/>
    </row>
    <row r="22" spans="9:18" x14ac:dyDescent="0.3">
      <c r="R22" t="s">
        <v>18</v>
      </c>
    </row>
    <row r="31" spans="9:18" x14ac:dyDescent="0.3">
      <c r="I31" t="s">
        <v>18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2 g k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D H a C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2 g k W C i K R 7 g O A A A A E Q A A A B M A H A B G b 3 J t d W x h c y 9 T Z W N 0 a W 9 u M S 5 t I K I Y A C i g F A A A A A A A A A A A A A A A A A A A A A A A A A A A A C t O T S 7 J z M 9 T C I b Q h t Y A U E s B A i 0 A F A A C A A g A x 2 g k W F I 5 3 / e j A A A A 9 w A A A B I A A A A A A A A A A A A A A A A A A A A A A E N v b m Z p Z y 9 Q Y W N r Y W d l L n h t b F B L A Q I t A B Q A A g A I A M d o J F g P y u m r p A A A A O k A A A A T A A A A A A A A A A A A A A A A A O 8 A A A B b Q 2 9 u d G V u d F 9 U e X B l c 1 0 u e G 1 s U E s B A i 0 A F A A C A A g A x 2 g k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k + 9 g C y B 4 B C g R J D M W 4 5 M r Q A A A A A A g A A A A A A E G Y A A A A B A A A g A A A A v e T L W 8 E E e r L 7 f + x M v Z 0 D h P W 5 h e G X l 5 M 5 + w W H + B J O Y w U A A A A A D o A A A A A C A A A g A A A A m A 7 c e 4 9 N H 8 q X p 0 R I q 5 H w 6 W a T l 5 8 + 4 4 H p Y Y b Y A t C 6 D q V Q A A A A z m M L L 9 9 R 0 S 3 0 6 z a C M H l p R K W u K W a y v j j 9 t H q Q N 2 B Y t 4 / C h t l k M 7 S p W m G o O V k q w U N A + k 7 m o 2 O n o s t y u h f F B A s 8 Z P K s Z c o p o D J c 5 A W u 8 J R Y 3 2 t A A A A A X E B X S d V h 1 J D D k 3 K G / S m h e v h N b V / P T i i E h O C X C H g Q u O y a H W 5 J A w x p u 1 b m Z 0 K u v A 7 q d X m d v O e B f J G X j N 4 i 8 I L W W w = = < / D a t a M a s h u p > 
</file>

<file path=customXml/itemProps1.xml><?xml version="1.0" encoding="utf-8"?>
<ds:datastoreItem xmlns:ds="http://schemas.openxmlformats.org/officeDocument/2006/customXml" ds:itemID="{AADEBAA9-271F-4200-A4CD-362251EE17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Traficul de pasageri </vt:lpstr>
      <vt:lpstr>zboruri schengen - non schengen</vt:lpstr>
      <vt:lpstr>Zboruri interneexterne</vt:lpstr>
      <vt:lpstr>Miscari Aeronave</vt:lpstr>
      <vt:lpstr>Traficul de marfa </vt:lpstr>
      <vt:lpstr>Comp pax 2019-2025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2023-11-17T11:32:57Z</cp:lastPrinted>
  <dcterms:created xsi:type="dcterms:W3CDTF">2022-11-08T10:51:34Z</dcterms:created>
  <dcterms:modified xsi:type="dcterms:W3CDTF">2025-10-22T13:58:42Z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2025-10-21T18:07:18Z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7f8a1df3-f318-4527-8690-cd05f53ff811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