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tables/table2.xml" ContentType="application/vnd.openxmlformats-officedocument.spreadsheetml.tab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tables/table3.xml" ContentType="application/vnd.openxmlformats-officedocument.spreadsheetml.tab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tables/table4.xml" ContentType="application/vnd.openxmlformats-officedocument.spreadsheetml.tab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6.xml" ContentType="application/vnd.openxmlformats-officedocument.drawing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8.xml" ContentType="application/vnd.openxmlformats-officedocument.drawing+xml"/>
  <Override PartName="/xl/tables/table9.xml" ContentType="application/vnd.openxmlformats-officedocument.spreadsheetml.tab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9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0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1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y Drive\DL Shared\Projects\Aeroport Cluj\Asociatia Aeroporturilor din Romania\_ongoing\20250926\"/>
    </mc:Choice>
  </mc:AlternateContent>
  <xr:revisionPtr revIDLastSave="0" documentId="13_ncr:1_{CD34DC94-073B-4127-895F-95E6C77ADFD1}" xr6:coauthVersionLast="47" xr6:coauthVersionMax="47" xr10:uidLastSave="{00000000-0000-0000-0000-000000000000}"/>
  <bookViews>
    <workbookView xWindow="-108" yWindow="-108" windowWidth="23256" windowHeight="12576" tabRatio="814" firstSheet="3" activeTab="7" xr2:uid="{89AEE96F-A022-4B10-88F3-3F15BFC9DBFD}"/>
  </bookViews>
  <sheets>
    <sheet name="Traficul de pasageri " sheetId="1" r:id="rId1"/>
    <sheet name="Trafic marfa" sheetId="19" r:id="rId2"/>
    <sheet name="Miscari Aeronave" sheetId="3" r:id="rId3"/>
    <sheet name="Zboruri interne" sheetId="14" r:id="rId4"/>
    <sheet name="Zboruri externe" sheetId="15" r:id="rId5"/>
    <sheet name="Schengen" sheetId="16" r:id="rId6"/>
    <sheet name="Non Schengen" sheetId="17" r:id="rId7"/>
    <sheet name="Comp pax 2019-2025" sheetId="10" r:id="rId8"/>
    <sheet name="Comp pax 2024-2025" sheetId="18" r:id="rId9"/>
  </sheets>
  <definedNames>
    <definedName name="_xlnm._FilterDatabase" localSheetId="0" hidden="1">'Traficul de pasageri '!$A$5:$B$21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3" i="19" l="1"/>
  <c r="C54" i="15"/>
  <c r="B54" i="15"/>
  <c r="G4" i="18"/>
  <c r="E4" i="18"/>
  <c r="B22" i="17" l="1"/>
  <c r="B22" i="16"/>
  <c r="B22" i="15"/>
  <c r="B22" i="14"/>
  <c r="G4" i="10"/>
  <c r="B22" i="1"/>
  <c r="B22" i="3"/>
  <c r="E4" i="10" l="1"/>
</calcChain>
</file>

<file path=xl/sharedStrings.xml><?xml version="1.0" encoding="utf-8"?>
<sst xmlns="http://schemas.openxmlformats.org/spreadsheetml/2006/main" count="203" uniqueCount="42">
  <si>
    <t>Otopeni</t>
  </si>
  <si>
    <t>Cluj</t>
  </si>
  <si>
    <t>Iași</t>
  </si>
  <si>
    <t>Timișoara</t>
  </si>
  <si>
    <t>Bacău</t>
  </si>
  <si>
    <t>Suceava</t>
  </si>
  <si>
    <t>Sibiu</t>
  </si>
  <si>
    <t>Oradea</t>
  </si>
  <si>
    <t>Maramureș</t>
  </si>
  <si>
    <t>Arad</t>
  </si>
  <si>
    <t>Tulcea</t>
  </si>
  <si>
    <t>Băneasa</t>
  </si>
  <si>
    <t>Craiova</t>
  </si>
  <si>
    <t>Satu Mare</t>
  </si>
  <si>
    <t>Târgu Mureș</t>
  </si>
  <si>
    <t xml:space="preserve"> </t>
  </si>
  <si>
    <t>Total</t>
  </si>
  <si>
    <t>Constanța</t>
  </si>
  <si>
    <t>Brașov</t>
  </si>
  <si>
    <t>AUGUST 2024</t>
  </si>
  <si>
    <t>AUGUST 2025</t>
  </si>
  <si>
    <t>COMPARAȚIE TRAFIC DE PASAGERI PE AEROPORTURILE DIN ROMÂNIA ÎN LUNA AUGUST 2024 - 2025</t>
  </si>
  <si>
    <t>COMPARAȚIE TRAFIC DE PASAGERI PE AEROPORTURILE DIN ROMÂNIA ÎN LUNA AUGUST 2019 - 2025</t>
  </si>
  <si>
    <t>AUGUST 2019</t>
  </si>
  <si>
    <t>Traficul de pasageri pe aeroporturile din România în luna August 2025</t>
  </si>
  <si>
    <t>Aeroport</t>
  </si>
  <si>
    <t>Trafic</t>
  </si>
  <si>
    <t>Miscari aeronave</t>
  </si>
  <si>
    <t>Numărul de mișcări aeronave pe aeroporturile din România în luna August 2025</t>
  </si>
  <si>
    <t xml:space="preserve">Traficul de pasageri pe zborurile interne pe aeroporturile din România în luna August 2025 </t>
  </si>
  <si>
    <t>Traficul de pasageri pe zborurile externe pe aeroporturile din România în luna August 2025</t>
  </si>
  <si>
    <t>Trafic externe</t>
  </si>
  <si>
    <t>Column1</t>
  </si>
  <si>
    <t>Traficul de pasageri înregistrați pe destinațiile din Zona Schengen pe aeroporturile din România în luna August 2025</t>
  </si>
  <si>
    <t>Traficul de pasageri înregistrați pe destinațiile Non Schengen pe aeroporturile din România în luna August 2025</t>
  </si>
  <si>
    <t>Trafic Schengen</t>
  </si>
  <si>
    <t>Traficul de pasageri comparativ înregistrați pe destinațiile din Zona Schengen / Non Schengen pe aeroporturile din România în luna August 2025</t>
  </si>
  <si>
    <t>Trafic Non Schengen</t>
  </si>
  <si>
    <t xml:space="preserve">Otopeni </t>
  </si>
  <si>
    <t xml:space="preserve">Brașov </t>
  </si>
  <si>
    <t>Traficul de marfă (în tone) pe aeroporturile din România în luna August 2025</t>
  </si>
  <si>
    <t xml:space="preserve">Marfă (în tone)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</si>
</sst>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6" tint="-0.249977111117893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39997558519241921"/>
        <bgColor indexed="65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theme="2"/>
        <bgColor indexed="64"/>
      </patternFill>
    </fill>
    <fill>
      <patternFill patternType="solid">
        <fgColor theme="0"/>
        <bgColor theme="6" tint="0.79998168889431442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1" fillId="2" borderId="0" applyNumberFormat="0" applyBorder="0" applyAlignment="0" applyProtection="0"/>
  </cellStyleXfs>
  <cellXfs count="34">
    <xf numFmtId="0" fontId="0" fillId="0" borderId="0" xfId="0"/>
    <xf numFmtId="3" fontId="0" fillId="0" borderId="0" xfId="0" applyNumberFormat="1"/>
    <xf numFmtId="0" fontId="2" fillId="0" borderId="0" xfId="0" applyFont="1"/>
    <xf numFmtId="0" fontId="3" fillId="0" borderId="0" xfId="0" applyFont="1" applyAlignment="1">
      <alignment horizontal="left" vertical="center" wrapText="1"/>
    </xf>
    <xf numFmtId="49" fontId="3" fillId="0" borderId="0" xfId="0" applyNumberFormat="1" applyFont="1"/>
    <xf numFmtId="10" fontId="0" fillId="0" borderId="0" xfId="1" applyNumberFormat="1" applyFont="1"/>
    <xf numFmtId="3" fontId="1" fillId="0" borderId="0" xfId="3" applyNumberFormat="1" applyFill="1"/>
    <xf numFmtId="10" fontId="0" fillId="0" borderId="0" xfId="0" applyNumberFormat="1"/>
    <xf numFmtId="3" fontId="4" fillId="0" borderId="0" xfId="2" applyNumberFormat="1" applyFont="1"/>
    <xf numFmtId="49" fontId="4" fillId="0" borderId="0" xfId="0" applyNumberFormat="1" applyFont="1"/>
    <xf numFmtId="3" fontId="4" fillId="0" borderId="0" xfId="0" applyNumberFormat="1" applyFont="1"/>
    <xf numFmtId="10" fontId="5" fillId="0" borderId="0" xfId="1" applyNumberFormat="1" applyFont="1"/>
    <xf numFmtId="0" fontId="5" fillId="0" borderId="0" xfId="0" applyFont="1"/>
    <xf numFmtId="10" fontId="5" fillId="0" borderId="0" xfId="0" applyNumberFormat="1" applyFont="1"/>
    <xf numFmtId="0" fontId="6" fillId="0" borderId="0" xfId="0" applyFont="1"/>
    <xf numFmtId="0" fontId="7" fillId="0" borderId="0" xfId="3" applyFont="1" applyFill="1"/>
    <xf numFmtId="3" fontId="7" fillId="0" borderId="0" xfId="0" applyNumberFormat="1" applyFont="1"/>
    <xf numFmtId="0" fontId="0" fillId="0" borderId="0" xfId="0" applyFont="1"/>
    <xf numFmtId="3" fontId="0" fillId="0" borderId="0" xfId="3" applyNumberFormat="1" applyFont="1" applyFill="1"/>
    <xf numFmtId="3" fontId="0" fillId="0" borderId="0" xfId="0" applyNumberFormat="1" applyFont="1"/>
    <xf numFmtId="0" fontId="8" fillId="3" borderId="0" xfId="0" applyFont="1" applyFill="1"/>
    <xf numFmtId="0" fontId="8" fillId="0" borderId="0" xfId="0" applyFont="1"/>
    <xf numFmtId="3" fontId="7" fillId="0" borderId="0" xfId="3" applyNumberFormat="1" applyFont="1" applyFill="1"/>
    <xf numFmtId="3" fontId="7" fillId="0" borderId="0" xfId="0" applyNumberFormat="1" applyFont="1" applyFill="1"/>
    <xf numFmtId="3" fontId="8" fillId="3" borderId="0" xfId="3" applyNumberFormat="1" applyFont="1" applyFill="1"/>
    <xf numFmtId="3" fontId="8" fillId="0" borderId="0" xfId="0" applyNumberFormat="1" applyFont="1"/>
    <xf numFmtId="3" fontId="8" fillId="3" borderId="0" xfId="0" applyNumberFormat="1" applyFont="1" applyFill="1"/>
    <xf numFmtId="3" fontId="8" fillId="0" borderId="0" xfId="0" applyNumberFormat="1" applyFont="1" applyFill="1"/>
    <xf numFmtId="3" fontId="9" fillId="0" borderId="0" xfId="0" applyNumberFormat="1" applyFont="1"/>
    <xf numFmtId="0" fontId="9" fillId="0" borderId="0" xfId="3" applyFont="1" applyFill="1"/>
    <xf numFmtId="3" fontId="9" fillId="0" borderId="0" xfId="0" applyNumberFormat="1" applyFont="1" applyFill="1"/>
    <xf numFmtId="3" fontId="8" fillId="4" borderId="0" xfId="0" applyNumberFormat="1" applyFont="1" applyFill="1"/>
    <xf numFmtId="3" fontId="8" fillId="5" borderId="0" xfId="0" applyNumberFormat="1" applyFont="1" applyFill="1"/>
    <xf numFmtId="0" fontId="10" fillId="0" borderId="0" xfId="0" applyFont="1"/>
  </cellXfs>
  <cellStyles count="4">
    <cellStyle name="60% - Accent5" xfId="3" builtinId="48"/>
    <cellStyle name="Normal" xfId="0" builtinId="0"/>
    <cellStyle name="Normal 3" xfId="2" xr:uid="{2CE8A5CA-47B0-4244-B337-0B624616EDF2}"/>
    <cellStyle name="Percent" xfId="1" builtinId="5"/>
  </cellStyles>
  <dxfs count="17"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6" tint="-0.249977111117893"/>
        <name val="Calibri"/>
        <family val="2"/>
        <scheme val="minor"/>
      </font>
      <numFmt numFmtId="3" formatCode="#,##0"/>
      <fill>
        <patternFill patternType="solid">
          <fgColor theme="6" tint="0.79998168889431442"/>
          <bgColor theme="6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6" tint="-0.249977111117893"/>
        <name val="Calibri"/>
        <family val="2"/>
        <scheme val="minor"/>
      </font>
      <fill>
        <patternFill patternType="solid">
          <fgColor theme="6" tint="0.79998168889431442"/>
          <bgColor theme="6" tint="0.79998168889431442"/>
        </patternFill>
      </fill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font>
        <strike val="0"/>
        <outline val="0"/>
        <shadow val="0"/>
        <u val="none"/>
        <vertAlign val="baseline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color theme="1"/>
        <name val="Calibri"/>
        <family val="2"/>
        <scheme val="minor"/>
      </font>
      <numFmt numFmtId="3" formatCode="#,##0"/>
    </dxf>
    <dxf>
      <font>
        <strike val="0"/>
        <outline val="0"/>
        <shadow val="0"/>
        <u val="none"/>
        <vertAlign val="baseline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color theme="1"/>
        <name val="Calibri"/>
        <family val="2"/>
        <scheme val="minor"/>
      </font>
      <numFmt numFmtId="3" formatCode="#,##0"/>
    </dxf>
    <dxf>
      <font>
        <strike val="0"/>
        <outline val="0"/>
        <shadow val="0"/>
        <u val="none"/>
        <vertAlign val="baseline"/>
        <color theme="1"/>
        <name val="Calibri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1.xml"/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ro-RO"/>
          </a:p>
          <a:p>
            <a:pPr>
              <a:defRPr/>
            </a:pPr>
            <a:r>
              <a:rPr lang="ro-RO"/>
              <a:t>Traficul de pasageri pe aeroporturile din România în luna </a:t>
            </a:r>
            <a:r>
              <a:rPr lang="en-US"/>
              <a:t>August 2025</a:t>
            </a:r>
            <a:endParaRPr lang="ro-RO"/>
          </a:p>
          <a:p>
            <a:pPr>
              <a:defRPr/>
            </a:pPr>
            <a:endParaRPr lang="en-US"/>
          </a:p>
        </c:rich>
      </c:tx>
      <c:layout>
        <c:manualLayout>
          <c:xMode val="edge"/>
          <c:yMode val="edge"/>
          <c:x val="0.18202518353957303"/>
          <c:y val="4.768411738900909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ro-RO"/>
        </a:p>
      </c:txPr>
    </c:title>
    <c:autoTitleDeleted val="0"/>
    <c:plotArea>
      <c:layout>
        <c:manualLayout>
          <c:layoutTarget val="inner"/>
          <c:xMode val="edge"/>
          <c:yMode val="edge"/>
          <c:x val="7.6983814523184604E-2"/>
          <c:y val="0.22436258112281185"/>
          <c:w val="0.88722887503645376"/>
          <c:h val="0.62342539874823344"/>
        </c:manualLayout>
      </c:layout>
      <c:barChart>
        <c:barDir val="col"/>
        <c:grouping val="clustered"/>
        <c:varyColors val="0"/>
        <c:ser>
          <c:idx val="0"/>
          <c:order val="0"/>
          <c:tx>
            <c:v>Series1</c:v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'Traficul de pasageri '!$A$5:$A$21</c:f>
              <c:strCache>
                <c:ptCount val="17"/>
                <c:pt idx="0">
                  <c:v>Otopeni</c:v>
                </c:pt>
                <c:pt idx="1">
                  <c:v>Cluj</c:v>
                </c:pt>
                <c:pt idx="2">
                  <c:v>Iași</c:v>
                </c:pt>
                <c:pt idx="3">
                  <c:v>Timișoara</c:v>
                </c:pt>
                <c:pt idx="4">
                  <c:v>Sibiu</c:v>
                </c:pt>
                <c:pt idx="5">
                  <c:v>Suceava</c:v>
                </c:pt>
                <c:pt idx="6">
                  <c:v>Craiova</c:v>
                </c:pt>
                <c:pt idx="7">
                  <c:v>Băneasa</c:v>
                </c:pt>
                <c:pt idx="8">
                  <c:v>Bacău</c:v>
                </c:pt>
                <c:pt idx="9">
                  <c:v>Oradea</c:v>
                </c:pt>
                <c:pt idx="10">
                  <c:v>Brașov</c:v>
                </c:pt>
                <c:pt idx="11">
                  <c:v>Târgu Mureș</c:v>
                </c:pt>
                <c:pt idx="12">
                  <c:v>Maramureș</c:v>
                </c:pt>
                <c:pt idx="13">
                  <c:v>Constanța</c:v>
                </c:pt>
                <c:pt idx="14">
                  <c:v>Satu Mare</c:v>
                </c:pt>
                <c:pt idx="15">
                  <c:v>Arad</c:v>
                </c:pt>
                <c:pt idx="16">
                  <c:v>Tulcea</c:v>
                </c:pt>
              </c:strCache>
            </c:strRef>
          </c:cat>
          <c:val>
            <c:numRef>
              <c:f>'Traficul de pasageri '!$B$5:$B$21</c:f>
              <c:numCache>
                <c:formatCode>#,##0</c:formatCode>
                <c:ptCount val="17"/>
                <c:pt idx="0">
                  <c:v>1770198</c:v>
                </c:pt>
                <c:pt idx="1">
                  <c:v>389264</c:v>
                </c:pt>
                <c:pt idx="2">
                  <c:v>225481</c:v>
                </c:pt>
                <c:pt idx="3">
                  <c:v>153804</c:v>
                </c:pt>
                <c:pt idx="4">
                  <c:v>100833</c:v>
                </c:pt>
                <c:pt idx="5">
                  <c:v>88662</c:v>
                </c:pt>
                <c:pt idx="6">
                  <c:v>77649</c:v>
                </c:pt>
                <c:pt idx="7">
                  <c:v>62807</c:v>
                </c:pt>
                <c:pt idx="8">
                  <c:v>50710</c:v>
                </c:pt>
                <c:pt idx="9">
                  <c:v>38799</c:v>
                </c:pt>
                <c:pt idx="10">
                  <c:v>36354</c:v>
                </c:pt>
                <c:pt idx="11">
                  <c:v>19501</c:v>
                </c:pt>
                <c:pt idx="12">
                  <c:v>16700</c:v>
                </c:pt>
                <c:pt idx="13">
                  <c:v>12782</c:v>
                </c:pt>
                <c:pt idx="14">
                  <c:v>11340</c:v>
                </c:pt>
                <c:pt idx="15">
                  <c:v>2817</c:v>
                </c:pt>
                <c:pt idx="16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62-4F0F-829E-57C054A7DD0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817479791"/>
        <c:axId val="1817480207"/>
      </c:barChart>
      <c:catAx>
        <c:axId val="18174797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17480207"/>
        <c:crosses val="autoZero"/>
        <c:auto val="1"/>
        <c:lblAlgn val="ctr"/>
        <c:lblOffset val="100"/>
        <c:noMultiLvlLbl val="0"/>
      </c:catAx>
      <c:valAx>
        <c:axId val="18174802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1747979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  <c:userShapes r:id="rId3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rgbClr val="002060"/>
                </a:solidFill>
                <a:latin typeface="+mn-lt"/>
                <a:cs typeface="Times New Roman" panose="02020603050405020304" pitchFamily="18" charset="0"/>
              </a:rPr>
              <a:t>COMPARAȚIE TRAFIC DE PASAGERI PE AEROPORTURILE DIN ROMÂNIA ÎN LUNA AUGUST 2019 - 2025</a:t>
            </a:r>
          </a:p>
        </c:rich>
      </c:tx>
      <c:layout>
        <c:manualLayout>
          <c:xMode val="edge"/>
          <c:yMode val="edge"/>
          <c:x val="0.11953978041540665"/>
          <c:y val="4.716671639185761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6246024344718485"/>
          <c:y val="0.17381925367646603"/>
          <c:w val="0.81961715422687964"/>
          <c:h val="0.77327541277066703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'Comp pax 2019-2025'!$C$2</c:f>
              <c:strCache>
                <c:ptCount val="1"/>
                <c:pt idx="0">
                  <c:v>COMPARAȚIE TRAFIC DE PASAGERI PE AEROPORTURILE DIN ROMÂNIA ÎN LUNA AUGUST 2019 - 2025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dLbls>
            <c:dLbl>
              <c:idx val="0"/>
              <c:layout>
                <c:manualLayout>
                  <c:x val="4.3991842072750885E-2"/>
                  <c:y val="-0.2947919774491100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D07-4457-8094-83002CD4D8F7}"/>
                </c:ext>
              </c:extLst>
            </c:dLbl>
            <c:dLbl>
              <c:idx val="1"/>
              <c:layout>
                <c:manualLayout>
                  <c:x val="5.3767806977806636E-2"/>
                  <c:y val="-0.3498198132396106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D07-4457-8094-83002CD4D8F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rgbClr val="002060"/>
                    </a:solidFill>
                    <a:latin typeface="+mn-lt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'Comp pax 2019-2025'!$B$3:$B$4</c:f>
              <c:strCache>
                <c:ptCount val="2"/>
                <c:pt idx="0">
                  <c:v>AUGUST 2019</c:v>
                </c:pt>
                <c:pt idx="1">
                  <c:v>AUGUST 2025</c:v>
                </c:pt>
              </c:strCache>
            </c:strRef>
          </c:cat>
          <c:val>
            <c:numRef>
              <c:f>'Comp pax 2019-2025'!$C$3:$C$4</c:f>
              <c:numCache>
                <c:formatCode>#,##0</c:formatCode>
                <c:ptCount val="2"/>
                <c:pt idx="0">
                  <c:v>2427902</c:v>
                </c:pt>
                <c:pt idx="1">
                  <c:v>3057719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07-4457-8094-83002CD4D8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shape val="box"/>
        <c:axId val="1588941696"/>
        <c:axId val="1588942176"/>
        <c:axId val="0"/>
      </c:bar3DChart>
      <c:catAx>
        <c:axId val="1588941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rgbClr val="002060"/>
                </a:solidFill>
                <a:latin typeface="+mn-lt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588942176"/>
        <c:crosses val="autoZero"/>
        <c:auto val="1"/>
        <c:lblAlgn val="ctr"/>
        <c:lblOffset val="100"/>
        <c:noMultiLvlLbl val="0"/>
      </c:catAx>
      <c:valAx>
        <c:axId val="15889421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rgbClr val="002060"/>
                </a:solidFill>
                <a:latin typeface="+mn-lt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5889416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rgbClr val="002060"/>
                </a:solidFill>
                <a:latin typeface="+mn-lt"/>
                <a:ea typeface="+mn-ea"/>
                <a:cs typeface="Times New Roman" panose="02020603050405020304" pitchFamily="18" charset="0"/>
              </a:defRPr>
            </a:pPr>
            <a:r>
              <a:rPr lang="en-US">
                <a:solidFill>
                  <a:srgbClr val="002060"/>
                </a:solidFill>
                <a:latin typeface="+mn-lt"/>
                <a:cs typeface="Times New Roman" panose="02020603050405020304" pitchFamily="18" charset="0"/>
              </a:rPr>
              <a:t>COMPARAȚIE TRAFIC DE PASAGERI PE AEROPORTURILE DIN</a:t>
            </a:r>
            <a:endParaRPr lang="ro-RO">
              <a:solidFill>
                <a:srgbClr val="002060"/>
              </a:solidFill>
              <a:latin typeface="+mn-lt"/>
              <a:cs typeface="Times New Roman" panose="02020603050405020304" pitchFamily="18" charset="0"/>
            </a:endParaRPr>
          </a:p>
          <a:p>
            <a:pPr>
              <a:defRPr>
                <a:solidFill>
                  <a:srgbClr val="002060"/>
                </a:solidFill>
                <a:latin typeface="+mn-lt"/>
                <a:cs typeface="Times New Roman" panose="02020603050405020304" pitchFamily="18" charset="0"/>
              </a:defRPr>
            </a:pPr>
            <a:r>
              <a:rPr lang="en-US">
                <a:solidFill>
                  <a:srgbClr val="002060"/>
                </a:solidFill>
                <a:latin typeface="+mn-lt"/>
                <a:cs typeface="Times New Roman" panose="02020603050405020304" pitchFamily="18" charset="0"/>
              </a:rPr>
              <a:t> ROMÂNIA ÎN LUNA AUGUST 2024 - 2025</a:t>
            </a:r>
          </a:p>
        </c:rich>
      </c:tx>
      <c:layout>
        <c:manualLayout>
          <c:xMode val="edge"/>
          <c:yMode val="edge"/>
          <c:x val="0.38095805807358035"/>
          <c:y val="2.342484216499964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rgbClr val="002060"/>
              </a:solidFill>
              <a:latin typeface="+mn-lt"/>
              <a:ea typeface="+mn-ea"/>
              <a:cs typeface="Times New Roman" panose="02020603050405020304" pitchFamily="18" charset="0"/>
            </a:defRPr>
          </a:pPr>
          <a:endParaRPr lang="ro-R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2921107572683507"/>
          <c:y val="0.17554365007738629"/>
          <c:w val="0.83611555195118137"/>
          <c:h val="0.73051278774118933"/>
        </c:manualLayout>
      </c:layout>
      <c:bar3DChart>
        <c:barDir val="col"/>
        <c:grouping val="stacked"/>
        <c:varyColors val="0"/>
        <c:ser>
          <c:idx val="0"/>
          <c:order val="0"/>
          <c:spPr>
            <a:solidFill>
              <a:srgbClr val="0070C0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dLbls>
            <c:dLbl>
              <c:idx val="0"/>
              <c:layout>
                <c:manualLayout>
                  <c:x val="5.427136537353941E-2"/>
                  <c:y val="-0.3151713049374474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92A-48B8-999B-01CF5833F39E}"/>
                </c:ext>
              </c:extLst>
            </c:dLbl>
            <c:dLbl>
              <c:idx val="1"/>
              <c:layout>
                <c:manualLayout>
                  <c:x val="5.4271365373539299E-2"/>
                  <c:y val="-0.3347471623869783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92A-48B8-999B-01CF5833F39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rgbClr val="002060"/>
                    </a:solidFill>
                    <a:latin typeface="+mn-lt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'Comp pax 2024-2025'!$B$3:$B$4</c:f>
              <c:strCache>
                <c:ptCount val="2"/>
                <c:pt idx="0">
                  <c:v>AUGUST 2024</c:v>
                </c:pt>
                <c:pt idx="1">
                  <c:v>AUGUST 2025</c:v>
                </c:pt>
              </c:strCache>
            </c:strRef>
          </c:cat>
          <c:val>
            <c:numRef>
              <c:f>'Comp pax 2024-2025'!$C$3:$C$4</c:f>
              <c:numCache>
                <c:formatCode>#,##0</c:formatCode>
                <c:ptCount val="2"/>
                <c:pt idx="0">
                  <c:v>2775303</c:v>
                </c:pt>
                <c:pt idx="1">
                  <c:v>3057719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2A-48B8-999B-01CF5833F3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shape val="box"/>
        <c:axId val="1588899456"/>
        <c:axId val="1588900896"/>
        <c:axId val="0"/>
      </c:bar3DChart>
      <c:catAx>
        <c:axId val="15888994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rgbClr val="002060"/>
                </a:solidFill>
                <a:latin typeface="+mn-lt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588900896"/>
        <c:crosses val="autoZero"/>
        <c:auto val="1"/>
        <c:lblAlgn val="ctr"/>
        <c:lblOffset val="100"/>
        <c:noMultiLvlLbl val="0"/>
      </c:catAx>
      <c:valAx>
        <c:axId val="1588900896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rgbClr val="002060"/>
                </a:solidFill>
                <a:latin typeface="+mn-lt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5888994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ID"/>
              <a:t>Traficul de marfă (în tone) pe aeroporturile din România în luna August 2025</a:t>
            </a:r>
          </a:p>
        </c:rich>
      </c:tx>
      <c:layout>
        <c:manualLayout>
          <c:xMode val="edge"/>
          <c:yMode val="edge"/>
          <c:x val="0.21470773184601924"/>
          <c:y val="6.48148148148148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1862423447069113E-2"/>
          <c:y val="0.21780092592592593"/>
          <c:w val="0.91540609507144943"/>
          <c:h val="0.64053641732283462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'Trafic marfa'!$B$6:$B$22</c:f>
              <c:strCache>
                <c:ptCount val="17"/>
                <c:pt idx="0">
                  <c:v>Otopeni </c:v>
                </c:pt>
                <c:pt idx="1">
                  <c:v>Timișoara</c:v>
                </c:pt>
                <c:pt idx="2">
                  <c:v>Cluj</c:v>
                </c:pt>
                <c:pt idx="3">
                  <c:v>Constanța</c:v>
                </c:pt>
                <c:pt idx="4">
                  <c:v>Brașov </c:v>
                </c:pt>
                <c:pt idx="5">
                  <c:v>Iași</c:v>
                </c:pt>
                <c:pt idx="6">
                  <c:v>Arad</c:v>
                </c:pt>
                <c:pt idx="7">
                  <c:v>Craiova</c:v>
                </c:pt>
                <c:pt idx="8">
                  <c:v>Sibiu</c:v>
                </c:pt>
                <c:pt idx="9">
                  <c:v>Suceava</c:v>
                </c:pt>
                <c:pt idx="10">
                  <c:v>Oradea</c:v>
                </c:pt>
                <c:pt idx="11">
                  <c:v>Tulcea</c:v>
                </c:pt>
                <c:pt idx="12">
                  <c:v>Maramureș</c:v>
                </c:pt>
                <c:pt idx="13">
                  <c:v>Bacău</c:v>
                </c:pt>
                <c:pt idx="14">
                  <c:v>Târgu Mureș</c:v>
                </c:pt>
                <c:pt idx="15">
                  <c:v>Satu Mare</c:v>
                </c:pt>
                <c:pt idx="16">
                  <c:v>Băneasa</c:v>
                </c:pt>
              </c:strCache>
            </c:strRef>
          </c:cat>
          <c:val>
            <c:numRef>
              <c:f>'Trafic marfa'!$C$6:$C$22</c:f>
              <c:numCache>
                <c:formatCode>General</c:formatCode>
                <c:ptCount val="17"/>
                <c:pt idx="0">
                  <c:v>3537.06</c:v>
                </c:pt>
                <c:pt idx="1">
                  <c:v>480.37799999999999</c:v>
                </c:pt>
                <c:pt idx="2">
                  <c:v>479.17099999999999</c:v>
                </c:pt>
                <c:pt idx="3">
                  <c:v>92</c:v>
                </c:pt>
                <c:pt idx="4">
                  <c:v>14.72</c:v>
                </c:pt>
                <c:pt idx="5">
                  <c:v>0.71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85-412F-8F00-AD0099FF5B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845316232"/>
        <c:axId val="845317312"/>
      </c:barChart>
      <c:catAx>
        <c:axId val="845316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45317312"/>
        <c:crosses val="autoZero"/>
        <c:auto val="1"/>
        <c:lblAlgn val="ctr"/>
        <c:lblOffset val="100"/>
        <c:noMultiLvlLbl val="0"/>
      </c:catAx>
      <c:valAx>
        <c:axId val="8453173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45316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ro-RO"/>
              <a:t>Numărul de mișcări aeronave pe aeroporturile din România î</a:t>
            </a:r>
            <a:r>
              <a:rPr lang="en-US"/>
              <a:t>n luna August</a:t>
            </a:r>
            <a:r>
              <a:rPr lang="ro-RO"/>
              <a:t> </a:t>
            </a:r>
            <a:r>
              <a:rPr lang="en-US"/>
              <a:t>202</a:t>
            </a:r>
            <a:r>
              <a:rPr lang="ro-RO"/>
              <a:t>5</a:t>
            </a:r>
          </a:p>
          <a:p>
            <a:pPr>
              <a:defRPr/>
            </a:pPr>
            <a:endParaRPr lang="en-US"/>
          </a:p>
        </c:rich>
      </c:tx>
      <c:layout>
        <c:manualLayout>
          <c:xMode val="edge"/>
          <c:yMode val="edge"/>
          <c:x val="0.15758103435541976"/>
          <c:y val="4.844325517806095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ro-RO"/>
        </a:p>
      </c:txPr>
    </c:title>
    <c:autoTitleDeleted val="0"/>
    <c:plotArea>
      <c:layout>
        <c:manualLayout>
          <c:layoutTarget val="inner"/>
          <c:xMode val="edge"/>
          <c:yMode val="edge"/>
          <c:x val="7.6018533351934245E-2"/>
          <c:y val="0.19612334801762116"/>
          <c:w val="0.91052584068895659"/>
          <c:h val="0.64776616037749379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'Miscari Aeronave'!$A$5:$A$21</c:f>
              <c:strCache>
                <c:ptCount val="17"/>
                <c:pt idx="0">
                  <c:v>Otopeni</c:v>
                </c:pt>
                <c:pt idx="1">
                  <c:v>Cluj</c:v>
                </c:pt>
                <c:pt idx="2">
                  <c:v>Iași</c:v>
                </c:pt>
                <c:pt idx="3">
                  <c:v>Timișoara</c:v>
                </c:pt>
                <c:pt idx="4">
                  <c:v>Băneasa</c:v>
                </c:pt>
                <c:pt idx="5">
                  <c:v>Sibiu</c:v>
                </c:pt>
                <c:pt idx="6">
                  <c:v>Constanța</c:v>
                </c:pt>
                <c:pt idx="7">
                  <c:v>Craiova</c:v>
                </c:pt>
                <c:pt idx="8">
                  <c:v>Suceava</c:v>
                </c:pt>
                <c:pt idx="9">
                  <c:v>Oradea</c:v>
                </c:pt>
                <c:pt idx="10">
                  <c:v>Bacău</c:v>
                </c:pt>
                <c:pt idx="11">
                  <c:v>Brașov</c:v>
                </c:pt>
                <c:pt idx="12">
                  <c:v>Arad</c:v>
                </c:pt>
                <c:pt idx="13">
                  <c:v>Maramureș</c:v>
                </c:pt>
                <c:pt idx="14">
                  <c:v>Târgu Mureș</c:v>
                </c:pt>
                <c:pt idx="15">
                  <c:v>Satu Mare</c:v>
                </c:pt>
                <c:pt idx="16">
                  <c:v>Tulcea</c:v>
                </c:pt>
              </c:strCache>
            </c:strRef>
          </c:cat>
          <c:val>
            <c:numRef>
              <c:f>'Miscari Aeronave'!$B$5:$B$21</c:f>
              <c:numCache>
                <c:formatCode>#,##0</c:formatCode>
                <c:ptCount val="17"/>
                <c:pt idx="0">
                  <c:v>12391</c:v>
                </c:pt>
                <c:pt idx="1">
                  <c:v>3126</c:v>
                </c:pt>
                <c:pt idx="2">
                  <c:v>1620</c:v>
                </c:pt>
                <c:pt idx="3">
                  <c:v>1434</c:v>
                </c:pt>
                <c:pt idx="4">
                  <c:v>1427</c:v>
                </c:pt>
                <c:pt idx="5">
                  <c:v>867</c:v>
                </c:pt>
                <c:pt idx="6">
                  <c:v>783</c:v>
                </c:pt>
                <c:pt idx="7">
                  <c:v>768</c:v>
                </c:pt>
                <c:pt idx="8">
                  <c:v>740</c:v>
                </c:pt>
                <c:pt idx="9">
                  <c:v>479</c:v>
                </c:pt>
                <c:pt idx="10">
                  <c:v>438</c:v>
                </c:pt>
                <c:pt idx="11">
                  <c:v>388</c:v>
                </c:pt>
                <c:pt idx="12">
                  <c:v>306</c:v>
                </c:pt>
                <c:pt idx="13">
                  <c:v>176</c:v>
                </c:pt>
                <c:pt idx="14">
                  <c:v>172</c:v>
                </c:pt>
                <c:pt idx="15">
                  <c:v>128</c:v>
                </c:pt>
                <c:pt idx="16">
                  <c:v>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61-476F-BB7B-1055DE9B79A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682395263"/>
        <c:axId val="1682397759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spPr>
                  <a:gradFill rotWithShape="1">
                    <a:gsLst>
                      <a:gs pos="0">
                        <a:schemeClr val="accent2"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2"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2"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2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2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'Miscari Aeronave'!$A$5:$A$21</c15:sqref>
                        </c15:formulaRef>
                      </c:ext>
                    </c:extLst>
                    <c:strCache>
                      <c:ptCount val="17"/>
                      <c:pt idx="0">
                        <c:v>Otopeni</c:v>
                      </c:pt>
                      <c:pt idx="1">
                        <c:v>Cluj</c:v>
                      </c:pt>
                      <c:pt idx="2">
                        <c:v>Iași</c:v>
                      </c:pt>
                      <c:pt idx="3">
                        <c:v>Timișoara</c:v>
                      </c:pt>
                      <c:pt idx="4">
                        <c:v>Băneasa</c:v>
                      </c:pt>
                      <c:pt idx="5">
                        <c:v>Sibiu</c:v>
                      </c:pt>
                      <c:pt idx="6">
                        <c:v>Constanța</c:v>
                      </c:pt>
                      <c:pt idx="7">
                        <c:v>Craiova</c:v>
                      </c:pt>
                      <c:pt idx="8">
                        <c:v>Suceava</c:v>
                      </c:pt>
                      <c:pt idx="9">
                        <c:v>Oradea</c:v>
                      </c:pt>
                      <c:pt idx="10">
                        <c:v>Bacău</c:v>
                      </c:pt>
                      <c:pt idx="11">
                        <c:v>Brașov</c:v>
                      </c:pt>
                      <c:pt idx="12">
                        <c:v>Arad</c:v>
                      </c:pt>
                      <c:pt idx="13">
                        <c:v>Maramureș</c:v>
                      </c:pt>
                      <c:pt idx="14">
                        <c:v>Târgu Mureș</c:v>
                      </c:pt>
                      <c:pt idx="15">
                        <c:v>Satu Mare</c:v>
                      </c:pt>
                      <c:pt idx="16">
                        <c:v>Tulcea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'Miscari Aeronave'!$C$5:$C$21</c15:sqref>
                        </c15:formulaRef>
                      </c:ext>
                    </c:extLst>
                    <c:numCache>
                      <c:formatCode>General</c:formatCode>
                      <c:ptCount val="17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E861-476F-BB7B-1055DE9B79A6}"/>
                  </c:ext>
                </c:extLst>
              </c15:ser>
            </c15:filteredBarSeries>
          </c:ext>
        </c:extLst>
      </c:barChart>
      <c:catAx>
        <c:axId val="1682395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82397759"/>
        <c:crosses val="autoZero"/>
        <c:auto val="1"/>
        <c:lblAlgn val="ctr"/>
        <c:lblOffset val="100"/>
        <c:noMultiLvlLbl val="0"/>
      </c:catAx>
      <c:valAx>
        <c:axId val="16823977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823952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Traficul de pasageri pe zborurile interne</a:t>
            </a:r>
            <a:r>
              <a:rPr lang="ro-RO"/>
              <a:t> pe aeroporturile din România în luna </a:t>
            </a:r>
            <a:r>
              <a:rPr lang="en-US"/>
              <a:t>August</a:t>
            </a:r>
            <a:r>
              <a:rPr lang="ro-RO"/>
              <a:t> 2025</a:t>
            </a:r>
            <a:r>
              <a:rPr lang="en-US"/>
              <a:t> </a:t>
            </a:r>
            <a:endParaRPr lang="ro-RO"/>
          </a:p>
        </c:rich>
      </c:tx>
      <c:layout>
        <c:manualLayout>
          <c:xMode val="edge"/>
          <c:yMode val="edge"/>
          <c:x val="0.17567216010943557"/>
          <c:y val="4.450113256636777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ro-RO"/>
        </a:p>
      </c:txPr>
    </c:title>
    <c:autoTitleDeleted val="0"/>
    <c:plotArea>
      <c:layout>
        <c:manualLayout>
          <c:layoutTarget val="inner"/>
          <c:xMode val="edge"/>
          <c:yMode val="edge"/>
          <c:x val="7.1510790494706197E-2"/>
          <c:y val="0.13967406707964033"/>
          <c:w val="0.88915819896080683"/>
          <c:h val="0.69555373286672495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6.526349132545327E-3"/>
                  <c:y val="-2.06978491874647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9F9-47B3-9D72-EF0862D08B31}"/>
                </c:ext>
              </c:extLst>
            </c:dLbl>
            <c:dLbl>
              <c:idx val="2"/>
              <c:layout>
                <c:manualLayout>
                  <c:x val="8.0280970754969712E-3"/>
                  <c:y val="-6.950477211373691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CB7-4880-B942-CF2041B5F6B7}"/>
                </c:ext>
              </c:extLst>
            </c:dLbl>
            <c:dLbl>
              <c:idx val="3"/>
              <c:layout>
                <c:manualLayout>
                  <c:x val="6.52634913254532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CB7-4880-B942-CF2041B5F6B7}"/>
                </c:ext>
              </c:extLst>
            </c:dLbl>
            <c:dLbl>
              <c:idx val="4"/>
              <c:layout>
                <c:manualLayout>
                  <c:x val="2.6106424301698631E-3"/>
                  <c:y val="-4.28054837814411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4BB-425E-AE02-058339A4950A}"/>
                </c:ext>
              </c:extLst>
            </c:dLbl>
            <c:dLbl>
              <c:idx val="5"/>
              <c:layout>
                <c:manualLayout>
                  <c:x val="4.014048537748467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E8F-40C0-A250-12BBE7E4732D}"/>
                </c:ext>
              </c:extLst>
            </c:dLbl>
            <c:dLbl>
              <c:idx val="6"/>
              <c:layout>
                <c:manualLayout>
                  <c:x val="6.6900808962474375E-3"/>
                  <c:y val="-8.4949295686387771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B0B-48B5-AB83-711C640A7D9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'Zboruri interne'!$A$5:$A$21</c:f>
              <c:strCache>
                <c:ptCount val="17"/>
                <c:pt idx="0">
                  <c:v>Otopeni</c:v>
                </c:pt>
                <c:pt idx="1">
                  <c:v>Cluj</c:v>
                </c:pt>
                <c:pt idx="2">
                  <c:v>Timișoara</c:v>
                </c:pt>
                <c:pt idx="3">
                  <c:v>Iași</c:v>
                </c:pt>
                <c:pt idx="4">
                  <c:v>Oradea</c:v>
                </c:pt>
                <c:pt idx="5">
                  <c:v>Suceava</c:v>
                </c:pt>
                <c:pt idx="6">
                  <c:v>Maramureș</c:v>
                </c:pt>
                <c:pt idx="7">
                  <c:v>Satu Mare</c:v>
                </c:pt>
                <c:pt idx="8">
                  <c:v>Craiova</c:v>
                </c:pt>
                <c:pt idx="9">
                  <c:v>Brașov</c:v>
                </c:pt>
                <c:pt idx="10">
                  <c:v>Sibiu</c:v>
                </c:pt>
                <c:pt idx="11">
                  <c:v>Băneasa</c:v>
                </c:pt>
                <c:pt idx="12">
                  <c:v>Târgu Mureș</c:v>
                </c:pt>
                <c:pt idx="13">
                  <c:v>Constanța</c:v>
                </c:pt>
                <c:pt idx="14">
                  <c:v>Bacău</c:v>
                </c:pt>
                <c:pt idx="15">
                  <c:v>Arad</c:v>
                </c:pt>
                <c:pt idx="16">
                  <c:v>Tulcea</c:v>
                </c:pt>
              </c:strCache>
            </c:strRef>
          </c:cat>
          <c:val>
            <c:numRef>
              <c:f>'Zboruri interne'!$B$5:$B$21</c:f>
              <c:numCache>
                <c:formatCode>#,##0</c:formatCode>
                <c:ptCount val="17"/>
                <c:pt idx="0">
                  <c:v>74677</c:v>
                </c:pt>
                <c:pt idx="1">
                  <c:v>27462</c:v>
                </c:pt>
                <c:pt idx="2">
                  <c:v>17420</c:v>
                </c:pt>
                <c:pt idx="3">
                  <c:v>13367</c:v>
                </c:pt>
                <c:pt idx="4">
                  <c:v>8987</c:v>
                </c:pt>
                <c:pt idx="5">
                  <c:v>4548</c:v>
                </c:pt>
                <c:pt idx="6">
                  <c:v>2300</c:v>
                </c:pt>
                <c:pt idx="7">
                  <c:v>896</c:v>
                </c:pt>
                <c:pt idx="8">
                  <c:v>158</c:v>
                </c:pt>
                <c:pt idx="9">
                  <c:v>70</c:v>
                </c:pt>
                <c:pt idx="10">
                  <c:v>30</c:v>
                </c:pt>
                <c:pt idx="11">
                  <c:v>29</c:v>
                </c:pt>
                <c:pt idx="12">
                  <c:v>29</c:v>
                </c:pt>
                <c:pt idx="13">
                  <c:v>28</c:v>
                </c:pt>
                <c:pt idx="14">
                  <c:v>18</c:v>
                </c:pt>
                <c:pt idx="15">
                  <c:v>18</c:v>
                </c:pt>
                <c:pt idx="16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9E-4BE0-A0F3-26B9BD070B4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045881151"/>
        <c:axId val="1045881631"/>
      </c:barChart>
      <c:catAx>
        <c:axId val="10458811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45881631"/>
        <c:crosses val="autoZero"/>
        <c:auto val="1"/>
        <c:lblAlgn val="ctr"/>
        <c:lblOffset val="100"/>
        <c:noMultiLvlLbl val="0"/>
      </c:catAx>
      <c:valAx>
        <c:axId val="10458816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4588115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ro-RO"/>
              <a:t>Traficul de pasageri pe zborurile externe pe aeroporturile din România în luna </a:t>
            </a:r>
            <a:r>
              <a:rPr lang="en-US"/>
              <a:t>August</a:t>
            </a:r>
            <a:r>
              <a:rPr lang="ro-RO"/>
              <a:t> 2025</a:t>
            </a:r>
          </a:p>
        </c:rich>
      </c:tx>
      <c:layout>
        <c:manualLayout>
          <c:xMode val="edge"/>
          <c:yMode val="edge"/>
          <c:x val="0.16170991512658855"/>
          <c:y val="4.922406131350491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ro-RO"/>
        </a:p>
      </c:txPr>
    </c:title>
    <c:autoTitleDeleted val="0"/>
    <c:plotArea>
      <c:layout>
        <c:manualLayout>
          <c:layoutTarget val="inner"/>
          <c:xMode val="edge"/>
          <c:yMode val="edge"/>
          <c:x val="7.073294438356105E-2"/>
          <c:y val="0.17617249012057548"/>
          <c:w val="0.91273191816429222"/>
          <c:h val="0.68821720159954791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1.2879685292757454E-3"/>
                  <c:y val="-1.16209345062331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59D-4849-B35E-701CEE9BCCED}"/>
                </c:ext>
              </c:extLst>
            </c:dLbl>
            <c:dLbl>
              <c:idx val="1"/>
              <c:layout>
                <c:manualLayout>
                  <c:x val="1.0427739171380533E-3"/>
                  <c:y val="-1.20342999055418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59D-4849-B35E-701CEE9BCCED}"/>
                </c:ext>
              </c:extLst>
            </c:dLbl>
            <c:dLbl>
              <c:idx val="2"/>
              <c:layout>
                <c:manualLayout>
                  <c:x val="-1.0726736390453402E-3"/>
                  <c:y val="-1.00663419374423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59D-4849-B35E-701CEE9BCCED}"/>
                </c:ext>
              </c:extLst>
            </c:dLbl>
            <c:dLbl>
              <c:idx val="3"/>
              <c:layout>
                <c:manualLayout>
                  <c:x val="-4.6157062225628872E-3"/>
                  <c:y val="-1.02292573392842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590-44E7-AC17-A0E0B5EC83C4}"/>
                </c:ext>
              </c:extLst>
            </c:dLbl>
            <c:dLbl>
              <c:idx val="4"/>
              <c:layout>
                <c:manualLayout>
                  <c:x val="-1.0726736390453205E-3"/>
                  <c:y val="-1.42864380507015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E03-4E8F-90DE-7CE195149257}"/>
                </c:ext>
              </c:extLst>
            </c:dLbl>
            <c:dLbl>
              <c:idx val="5"/>
              <c:layout>
                <c:manualLayout>
                  <c:x val="-3.1859251704562585E-4"/>
                  <c:y val="-1.62685981996823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8A6-476A-A2F9-902BE4F96E1B}"/>
                </c:ext>
              </c:extLst>
            </c:dLbl>
            <c:dLbl>
              <c:idx val="6"/>
              <c:layout>
                <c:manualLayout>
                  <c:x val="-3.9899236247922755E-3"/>
                  <c:y val="-2.16637882214485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59D-4849-B35E-701CEE9BCCED}"/>
                </c:ext>
              </c:extLst>
            </c:dLbl>
            <c:dLbl>
              <c:idx val="7"/>
              <c:layout>
                <c:manualLayout>
                  <c:x val="-2.9773872795265032E-3"/>
                  <c:y val="-1.29149716796222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59D-4849-B35E-701CEE9BCCED}"/>
                </c:ext>
              </c:extLst>
            </c:dLbl>
            <c:dLbl>
              <c:idx val="8"/>
              <c:layout>
                <c:manualLayout>
                  <c:x val="1.1328109328247904E-3"/>
                  <c:y val="-1.31288237494332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335-47BF-B0F6-C8842803BFD2}"/>
                </c:ext>
              </c:extLst>
            </c:dLbl>
            <c:dLbl>
              <c:idx val="9"/>
              <c:layout>
                <c:manualLayout>
                  <c:x val="9.9530599704795737E-4"/>
                  <c:y val="-1.60114567900695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7E5-4B56-9C29-83FE8E94BE5C}"/>
                </c:ext>
              </c:extLst>
            </c:dLbl>
            <c:dLbl>
              <c:idx val="10"/>
              <c:layout>
                <c:manualLayout>
                  <c:x val="5.9465504956210369E-4"/>
                  <c:y val="-2.88099112266224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7E5-4B56-9C29-83FE8E94BE5C}"/>
                </c:ext>
              </c:extLst>
            </c:dLbl>
            <c:dLbl>
              <c:idx val="11"/>
              <c:layout>
                <c:manualLayout>
                  <c:x val="-8.6560056281624587E-4"/>
                  <c:y val="-3.05423399519061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7E5-4B56-9C29-83FE8E94BE5C}"/>
                </c:ext>
              </c:extLst>
            </c:dLbl>
            <c:dLbl>
              <c:idx val="12"/>
              <c:layout>
                <c:manualLayout>
                  <c:x val="1.9306220743026518E-3"/>
                  <c:y val="-2.71994355069438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1DA-4DB3-A5BE-D3A2E18B56C9}"/>
                </c:ext>
              </c:extLst>
            </c:dLbl>
            <c:dLbl>
              <c:idx val="13"/>
              <c:layout>
                <c:manualLayout>
                  <c:x val="2.0226208837297401E-3"/>
                  <c:y val="-2.70183186175257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1DA-4DB3-A5BE-D3A2E18B56C9}"/>
                </c:ext>
              </c:extLst>
            </c:dLbl>
            <c:dLbl>
              <c:idx val="14"/>
              <c:layout>
                <c:manualLayout>
                  <c:x val="5.3574875305535258E-3"/>
                  <c:y val="-2.62502031945887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68D-4C36-A4E5-A211952CFE59}"/>
                </c:ext>
              </c:extLst>
            </c:dLbl>
            <c:dLbl>
              <c:idx val="15"/>
              <c:layout>
                <c:manualLayout>
                  <c:x val="3.9197479244576158E-3"/>
                  <c:y val="-2.70394259228234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68D-4C36-A4E5-A211952CFE59}"/>
                </c:ext>
              </c:extLst>
            </c:dLbl>
            <c:dLbl>
              <c:idx val="16"/>
              <c:layout>
                <c:manualLayout>
                  <c:x val="7.5738621032607157E-3"/>
                  <c:y val="-3.22365555369409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B66-4988-BF7E-4438869B7348}"/>
                </c:ext>
              </c:extLst>
            </c:dLbl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dk2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cat>
            <c:strRef>
              <c:f>'Zboruri externe'!$A$5:$A$21</c:f>
              <c:strCache>
                <c:ptCount val="17"/>
                <c:pt idx="0">
                  <c:v>Otopeni</c:v>
                </c:pt>
                <c:pt idx="1">
                  <c:v>Cluj</c:v>
                </c:pt>
                <c:pt idx="2">
                  <c:v>Iași</c:v>
                </c:pt>
                <c:pt idx="3">
                  <c:v>Timișoara</c:v>
                </c:pt>
                <c:pt idx="4">
                  <c:v>Sibiu</c:v>
                </c:pt>
                <c:pt idx="5">
                  <c:v>Suceava</c:v>
                </c:pt>
                <c:pt idx="6">
                  <c:v>Craiova</c:v>
                </c:pt>
                <c:pt idx="7">
                  <c:v>Băneasa</c:v>
                </c:pt>
                <c:pt idx="8">
                  <c:v>Bacău</c:v>
                </c:pt>
                <c:pt idx="9">
                  <c:v>Brașov</c:v>
                </c:pt>
                <c:pt idx="10">
                  <c:v>Oradea</c:v>
                </c:pt>
                <c:pt idx="11">
                  <c:v>Târgu Mureș</c:v>
                </c:pt>
                <c:pt idx="12">
                  <c:v>Maramureș</c:v>
                </c:pt>
                <c:pt idx="13">
                  <c:v>Constanța</c:v>
                </c:pt>
                <c:pt idx="14">
                  <c:v>Satu Mare</c:v>
                </c:pt>
                <c:pt idx="15">
                  <c:v>Arad</c:v>
                </c:pt>
                <c:pt idx="16">
                  <c:v>Tulcea</c:v>
                </c:pt>
              </c:strCache>
            </c:strRef>
          </c:cat>
          <c:val>
            <c:numRef>
              <c:f>'Zboruri externe'!$B$5:$B$21</c:f>
              <c:numCache>
                <c:formatCode>#,##0</c:formatCode>
                <c:ptCount val="17"/>
                <c:pt idx="0">
                  <c:v>1695521</c:v>
                </c:pt>
                <c:pt idx="1">
                  <c:v>361746</c:v>
                </c:pt>
                <c:pt idx="2">
                  <c:v>212043</c:v>
                </c:pt>
                <c:pt idx="3">
                  <c:v>136377</c:v>
                </c:pt>
                <c:pt idx="4">
                  <c:v>100784</c:v>
                </c:pt>
                <c:pt idx="5">
                  <c:v>84083</c:v>
                </c:pt>
                <c:pt idx="6">
                  <c:v>77411</c:v>
                </c:pt>
                <c:pt idx="7">
                  <c:v>62523</c:v>
                </c:pt>
                <c:pt idx="8">
                  <c:v>50686</c:v>
                </c:pt>
                <c:pt idx="9">
                  <c:v>36284</c:v>
                </c:pt>
                <c:pt idx="10">
                  <c:v>29786</c:v>
                </c:pt>
                <c:pt idx="11">
                  <c:v>19472</c:v>
                </c:pt>
                <c:pt idx="12">
                  <c:v>14271</c:v>
                </c:pt>
                <c:pt idx="13">
                  <c:v>12078</c:v>
                </c:pt>
                <c:pt idx="14">
                  <c:v>10418</c:v>
                </c:pt>
                <c:pt idx="15">
                  <c:v>2799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A6-476A-A2F9-902BE4F96E1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740006783"/>
        <c:axId val="740011103"/>
      </c:barChart>
      <c:catAx>
        <c:axId val="74000678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0011103"/>
        <c:crosses val="autoZero"/>
        <c:auto val="1"/>
        <c:lblAlgn val="ctr"/>
        <c:lblOffset val="100"/>
        <c:noMultiLvlLbl val="0"/>
      </c:catAx>
      <c:valAx>
        <c:axId val="7400111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000678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D" sz="1400" b="1"/>
              <a:t>Traficul de pasageri comparativ pe zborurile externe / interne pe aeroporturile din România în luna August 2025</a:t>
            </a:r>
          </a:p>
        </c:rich>
      </c:tx>
      <c:layout>
        <c:manualLayout>
          <c:xMode val="edge"/>
          <c:yMode val="edge"/>
          <c:x val="0.14486111111111111"/>
          <c:y val="7.175925925925925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3274460484106158E-2"/>
          <c:y val="0.17381944444444444"/>
          <c:w val="0.91399405803441236"/>
          <c:h val="0.68943660688247299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'Zboruri externe'!$A$37:$A$53</c:f>
              <c:strCache>
                <c:ptCount val="17"/>
                <c:pt idx="0">
                  <c:v>Otopeni</c:v>
                </c:pt>
                <c:pt idx="1">
                  <c:v>Cluj</c:v>
                </c:pt>
                <c:pt idx="2">
                  <c:v>Iași</c:v>
                </c:pt>
                <c:pt idx="3">
                  <c:v>Timișoara</c:v>
                </c:pt>
                <c:pt idx="4">
                  <c:v>Sibiu</c:v>
                </c:pt>
                <c:pt idx="5">
                  <c:v>Suceava</c:v>
                </c:pt>
                <c:pt idx="6">
                  <c:v>Craiova</c:v>
                </c:pt>
                <c:pt idx="7">
                  <c:v>Băneasa</c:v>
                </c:pt>
                <c:pt idx="8">
                  <c:v>Bacău</c:v>
                </c:pt>
                <c:pt idx="9">
                  <c:v>Brașov</c:v>
                </c:pt>
                <c:pt idx="10">
                  <c:v>Oradea</c:v>
                </c:pt>
                <c:pt idx="11">
                  <c:v>Târgu Mureș</c:v>
                </c:pt>
                <c:pt idx="12">
                  <c:v>Maramureș</c:v>
                </c:pt>
                <c:pt idx="13">
                  <c:v>Constanța</c:v>
                </c:pt>
                <c:pt idx="14">
                  <c:v>Satu Mare</c:v>
                </c:pt>
                <c:pt idx="15">
                  <c:v>Arad</c:v>
                </c:pt>
                <c:pt idx="16">
                  <c:v>Tulcea</c:v>
                </c:pt>
              </c:strCache>
            </c:strRef>
          </c:cat>
          <c:val>
            <c:numRef>
              <c:f>'Zboruri externe'!$B$37:$B$53</c:f>
              <c:numCache>
                <c:formatCode>#,##0</c:formatCode>
                <c:ptCount val="17"/>
                <c:pt idx="0">
                  <c:v>1695521</c:v>
                </c:pt>
                <c:pt idx="1">
                  <c:v>361746</c:v>
                </c:pt>
                <c:pt idx="2">
                  <c:v>212043</c:v>
                </c:pt>
                <c:pt idx="3">
                  <c:v>136377</c:v>
                </c:pt>
                <c:pt idx="4">
                  <c:v>100784</c:v>
                </c:pt>
                <c:pt idx="5">
                  <c:v>84083</c:v>
                </c:pt>
                <c:pt idx="6">
                  <c:v>77411</c:v>
                </c:pt>
                <c:pt idx="7">
                  <c:v>62523</c:v>
                </c:pt>
                <c:pt idx="8">
                  <c:v>50686</c:v>
                </c:pt>
                <c:pt idx="9">
                  <c:v>36284</c:v>
                </c:pt>
                <c:pt idx="10">
                  <c:v>29786</c:v>
                </c:pt>
                <c:pt idx="11">
                  <c:v>19472</c:v>
                </c:pt>
                <c:pt idx="12">
                  <c:v>14271</c:v>
                </c:pt>
                <c:pt idx="13">
                  <c:v>12078</c:v>
                </c:pt>
                <c:pt idx="14">
                  <c:v>10418</c:v>
                </c:pt>
                <c:pt idx="15">
                  <c:v>2799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68-4763-9BD5-959209841FC5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'Zboruri externe'!$A$37:$A$53</c:f>
              <c:strCache>
                <c:ptCount val="17"/>
                <c:pt idx="0">
                  <c:v>Otopeni</c:v>
                </c:pt>
                <c:pt idx="1">
                  <c:v>Cluj</c:v>
                </c:pt>
                <c:pt idx="2">
                  <c:v>Iași</c:v>
                </c:pt>
                <c:pt idx="3">
                  <c:v>Timișoara</c:v>
                </c:pt>
                <c:pt idx="4">
                  <c:v>Sibiu</c:v>
                </c:pt>
                <c:pt idx="5">
                  <c:v>Suceava</c:v>
                </c:pt>
                <c:pt idx="6">
                  <c:v>Craiova</c:v>
                </c:pt>
                <c:pt idx="7">
                  <c:v>Băneasa</c:v>
                </c:pt>
                <c:pt idx="8">
                  <c:v>Bacău</c:v>
                </c:pt>
                <c:pt idx="9">
                  <c:v>Brașov</c:v>
                </c:pt>
                <c:pt idx="10">
                  <c:v>Oradea</c:v>
                </c:pt>
                <c:pt idx="11">
                  <c:v>Târgu Mureș</c:v>
                </c:pt>
                <c:pt idx="12">
                  <c:v>Maramureș</c:v>
                </c:pt>
                <c:pt idx="13">
                  <c:v>Constanța</c:v>
                </c:pt>
                <c:pt idx="14">
                  <c:v>Satu Mare</c:v>
                </c:pt>
                <c:pt idx="15">
                  <c:v>Arad</c:v>
                </c:pt>
                <c:pt idx="16">
                  <c:v>Tulcea</c:v>
                </c:pt>
              </c:strCache>
            </c:strRef>
          </c:cat>
          <c:val>
            <c:numRef>
              <c:f>'Zboruri externe'!$C$37:$C$53</c:f>
              <c:numCache>
                <c:formatCode>#,##0</c:formatCode>
                <c:ptCount val="17"/>
                <c:pt idx="0">
                  <c:v>74677</c:v>
                </c:pt>
                <c:pt idx="1">
                  <c:v>27462</c:v>
                </c:pt>
                <c:pt idx="2">
                  <c:v>13367</c:v>
                </c:pt>
                <c:pt idx="3">
                  <c:v>17420</c:v>
                </c:pt>
                <c:pt idx="4">
                  <c:v>30</c:v>
                </c:pt>
                <c:pt idx="5">
                  <c:v>4548</c:v>
                </c:pt>
                <c:pt idx="6">
                  <c:v>158</c:v>
                </c:pt>
                <c:pt idx="7">
                  <c:v>29</c:v>
                </c:pt>
                <c:pt idx="8">
                  <c:v>18</c:v>
                </c:pt>
                <c:pt idx="9">
                  <c:v>70</c:v>
                </c:pt>
                <c:pt idx="10">
                  <c:v>8987</c:v>
                </c:pt>
                <c:pt idx="11">
                  <c:v>29</c:v>
                </c:pt>
                <c:pt idx="12">
                  <c:v>2300</c:v>
                </c:pt>
                <c:pt idx="13">
                  <c:v>28</c:v>
                </c:pt>
                <c:pt idx="14">
                  <c:v>896</c:v>
                </c:pt>
                <c:pt idx="15">
                  <c:v>18</c:v>
                </c:pt>
                <c:pt idx="16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F68-4763-9BD5-959209841F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29007088"/>
        <c:axId val="1229010328"/>
      </c:barChart>
      <c:catAx>
        <c:axId val="12290070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29010328"/>
        <c:crosses val="autoZero"/>
        <c:auto val="1"/>
        <c:lblAlgn val="ctr"/>
        <c:lblOffset val="100"/>
        <c:noMultiLvlLbl val="0"/>
      </c:catAx>
      <c:valAx>
        <c:axId val="12290103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290070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ro-RO"/>
              <a:t>Traficul de pasageri înregistrați pe destinațiile din Zona Schengen pe aeroporturile din România </a:t>
            </a:r>
          </a:p>
          <a:p>
            <a:pPr>
              <a:defRPr/>
            </a:pPr>
            <a:r>
              <a:rPr lang="ro-RO"/>
              <a:t>în luna </a:t>
            </a:r>
            <a:r>
              <a:rPr lang="en-US"/>
              <a:t>August</a:t>
            </a:r>
            <a:r>
              <a:rPr lang="ro-RO"/>
              <a:t> 2025</a:t>
            </a:r>
          </a:p>
        </c:rich>
      </c:tx>
      <c:layout>
        <c:manualLayout>
          <c:xMode val="edge"/>
          <c:yMode val="edge"/>
          <c:x val="0.14412596990943488"/>
          <c:y val="5.277381341839582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12053441236511E-2"/>
          <c:y val="0.20749711649365629"/>
          <c:w val="0.90035360163312916"/>
          <c:h val="0.62924905220180816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2.1174560225775134E-3"/>
                  <c:y val="-1.7622586931440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24E-4AD4-8597-1E5DA2497D71}"/>
                </c:ext>
              </c:extLst>
            </c:dLbl>
            <c:dLbl>
              <c:idx val="1"/>
              <c:layout>
                <c:manualLayout>
                  <c:x val="-1.0190529954636949E-3"/>
                  <c:y val="-6.07492324210485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24E-4AD4-8597-1E5DA2497D71}"/>
                </c:ext>
              </c:extLst>
            </c:dLbl>
            <c:dLbl>
              <c:idx val="2"/>
              <c:layout>
                <c:manualLayout>
                  <c:x val="2.8262991855707918E-3"/>
                  <c:y val="-4.11502916054221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24E-4AD4-8597-1E5DA2497D71}"/>
                </c:ext>
              </c:extLst>
            </c:dLbl>
            <c:dLbl>
              <c:idx val="3"/>
              <c:layout>
                <c:manualLayout>
                  <c:x val="-3.8211277377151898E-3"/>
                  <c:y val="-3.11856998072188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9BC-4BD9-B051-C50DC420AA41}"/>
                </c:ext>
              </c:extLst>
            </c:dLbl>
            <c:dLbl>
              <c:idx val="4"/>
              <c:layout>
                <c:manualLayout>
                  <c:x val="-1.9399242365555809E-3"/>
                  <c:y val="-2.90995702918619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9BC-4BD9-B051-C50DC420AA41}"/>
                </c:ext>
              </c:extLst>
            </c:dLbl>
            <c:dLbl>
              <c:idx val="5"/>
              <c:layout>
                <c:manualLayout>
                  <c:x val="-2.2724039797488069E-3"/>
                  <c:y val="-4.09731003799287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9F7-418F-AB5D-7C8B83E7DEC9}"/>
                </c:ext>
              </c:extLst>
            </c:dLbl>
            <c:dLbl>
              <c:idx val="6"/>
              <c:layout>
                <c:manualLayout>
                  <c:x val="-1.5554336847209461E-3"/>
                  <c:y val="-3.49440861015829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24E-4AD4-8597-1E5DA2497D71}"/>
                </c:ext>
              </c:extLst>
            </c:dLbl>
            <c:dLbl>
              <c:idx val="7"/>
              <c:layout>
                <c:manualLayout>
                  <c:x val="1.1362019898743826E-3"/>
                  <c:y val="-3.89944814019360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24E-4AD4-8597-1E5DA2497D71}"/>
                </c:ext>
              </c:extLst>
            </c:dLbl>
            <c:dLbl>
              <c:idx val="8"/>
              <c:layout>
                <c:manualLayout>
                  <c:x val="4.5448079594975306E-3"/>
                  <c:y val="-3.55800563702753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24E-4AD4-8597-1E5DA2497D71}"/>
                </c:ext>
              </c:extLst>
            </c:dLbl>
            <c:dLbl>
              <c:idx val="9"/>
              <c:layout>
                <c:manualLayout>
                  <c:x val="5.3757563124072361E-3"/>
                  <c:y val="-3.11587792328217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343-4E01-B19D-D8977D6B1F28}"/>
                </c:ext>
              </c:extLst>
            </c:dLbl>
            <c:dLbl>
              <c:idx val="10"/>
              <c:layout>
                <c:manualLayout>
                  <c:x val="5.3482906422583042E-3"/>
                  <c:y val="-2.84615178839920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BCB-4FFE-9D53-AF29A674E441}"/>
                </c:ext>
              </c:extLst>
            </c:dLbl>
            <c:dLbl>
              <c:idx val="11"/>
              <c:layout>
                <c:manualLayout>
                  <c:x val="7.9534139291205109E-3"/>
                  <c:y val="-3.12914578748000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BCB-4FFE-9D53-AF29A674E441}"/>
                </c:ext>
              </c:extLst>
            </c:dLbl>
            <c:dLbl>
              <c:idx val="12"/>
              <c:layout>
                <c:manualLayout>
                  <c:x val="7.5574430624132756E-3"/>
                  <c:y val="-3.1687074129452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4F6-4C22-AB48-C1D2592A5F69}"/>
                </c:ext>
              </c:extLst>
            </c:dLbl>
            <c:dLbl>
              <c:idx val="13"/>
              <c:layout>
                <c:manualLayout>
                  <c:x val="4.5448079594975306E-3"/>
                  <c:y val="-3.15374420209790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4F6-4C22-AB48-C1D2592A5F69}"/>
                </c:ext>
              </c:extLst>
            </c:dLbl>
            <c:dLbl>
              <c:idx val="14"/>
              <c:layout>
                <c:manualLayout>
                  <c:x val="6.390286278169087E-3"/>
                  <c:y val="-3.40915386127029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4F6-4C22-AB48-C1D2592A5F69}"/>
                </c:ext>
              </c:extLst>
            </c:dLbl>
            <c:dLbl>
              <c:idx val="15"/>
              <c:layout>
                <c:manualLayout>
                  <c:x val="2.1742079869616002E-3"/>
                  <c:y val="-2.87081267608216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BCB-4FFE-9D53-AF29A674E441}"/>
                </c:ext>
              </c:extLst>
            </c:dLbl>
            <c:dLbl>
              <c:idx val="16"/>
              <c:layout>
                <c:manualLayout>
                  <c:x val="6.8172119392462954E-3"/>
                  <c:y val="-2.69905456581563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C7B-4353-AA32-316A1D20989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Schengen!$A$5:$A$21</c:f>
              <c:strCache>
                <c:ptCount val="17"/>
                <c:pt idx="0">
                  <c:v>Otopeni</c:v>
                </c:pt>
                <c:pt idx="1">
                  <c:v>Cluj</c:v>
                </c:pt>
                <c:pt idx="2">
                  <c:v>Iași</c:v>
                </c:pt>
                <c:pt idx="3">
                  <c:v>Timișoara</c:v>
                </c:pt>
                <c:pt idx="4">
                  <c:v>Sibiu</c:v>
                </c:pt>
                <c:pt idx="5">
                  <c:v>Băneasa</c:v>
                </c:pt>
                <c:pt idx="6">
                  <c:v>Suceava</c:v>
                </c:pt>
                <c:pt idx="7">
                  <c:v>Craiova</c:v>
                </c:pt>
                <c:pt idx="8">
                  <c:v>Brașov</c:v>
                </c:pt>
                <c:pt idx="9">
                  <c:v>Bacău</c:v>
                </c:pt>
                <c:pt idx="10">
                  <c:v>Oradea</c:v>
                </c:pt>
                <c:pt idx="11">
                  <c:v>Târgu Mureș</c:v>
                </c:pt>
                <c:pt idx="12">
                  <c:v>Maramureș</c:v>
                </c:pt>
                <c:pt idx="13">
                  <c:v>Satu Mare</c:v>
                </c:pt>
                <c:pt idx="14">
                  <c:v>Constanța</c:v>
                </c:pt>
                <c:pt idx="15">
                  <c:v>Arad</c:v>
                </c:pt>
                <c:pt idx="16">
                  <c:v>Tulcea</c:v>
                </c:pt>
              </c:strCache>
            </c:strRef>
          </c:cat>
          <c:val>
            <c:numRef>
              <c:f>Schengen!$B$5:$B$21</c:f>
              <c:numCache>
                <c:formatCode>#,##0</c:formatCode>
                <c:ptCount val="17"/>
                <c:pt idx="0">
                  <c:v>1266026</c:v>
                </c:pt>
                <c:pt idx="1">
                  <c:v>284971</c:v>
                </c:pt>
                <c:pt idx="2">
                  <c:v>166058</c:v>
                </c:pt>
                <c:pt idx="3">
                  <c:v>116379</c:v>
                </c:pt>
                <c:pt idx="4">
                  <c:v>75181</c:v>
                </c:pt>
                <c:pt idx="5">
                  <c:v>44696</c:v>
                </c:pt>
                <c:pt idx="6">
                  <c:v>44532</c:v>
                </c:pt>
                <c:pt idx="7">
                  <c:v>30600</c:v>
                </c:pt>
                <c:pt idx="8">
                  <c:v>24636</c:v>
                </c:pt>
                <c:pt idx="9">
                  <c:v>23807</c:v>
                </c:pt>
                <c:pt idx="10">
                  <c:v>19823</c:v>
                </c:pt>
                <c:pt idx="11">
                  <c:v>12739</c:v>
                </c:pt>
                <c:pt idx="12">
                  <c:v>6493</c:v>
                </c:pt>
                <c:pt idx="13">
                  <c:v>936</c:v>
                </c:pt>
                <c:pt idx="14">
                  <c:v>695</c:v>
                </c:pt>
                <c:pt idx="15">
                  <c:v>31</c:v>
                </c:pt>
                <c:pt idx="16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D8-4AD0-8F1E-F80D992CD4B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89706432"/>
        <c:axId val="189695872"/>
      </c:barChart>
      <c:catAx>
        <c:axId val="189706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9695872"/>
        <c:crosses val="autoZero"/>
        <c:auto val="1"/>
        <c:lblAlgn val="ctr"/>
        <c:lblOffset val="100"/>
        <c:noMultiLvlLbl val="0"/>
      </c:catAx>
      <c:valAx>
        <c:axId val="189695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97064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D"/>
              <a:t>Traficul de pasageri comparativ înregistrați pe destinațiile din Zona Schengen / Non Schengen pe aeroporturile din România în luna August 2025</a:t>
            </a:r>
          </a:p>
        </c:rich>
      </c:tx>
      <c:layout>
        <c:manualLayout>
          <c:xMode val="edge"/>
          <c:yMode val="edge"/>
          <c:x val="0.12661162146398364"/>
          <c:y val="4.16666666666666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790409011373578E-2"/>
          <c:y val="0.18076388888888892"/>
          <c:w val="0.90936442840478271"/>
          <c:h val="0.67091808836395439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Schengen!$A$39:$A$55</c:f>
              <c:strCache>
                <c:ptCount val="17"/>
                <c:pt idx="0">
                  <c:v>Otopeni</c:v>
                </c:pt>
                <c:pt idx="1">
                  <c:v>Cluj</c:v>
                </c:pt>
                <c:pt idx="2">
                  <c:v>Iași</c:v>
                </c:pt>
                <c:pt idx="3">
                  <c:v>Timișoara</c:v>
                </c:pt>
                <c:pt idx="4">
                  <c:v>Sibiu</c:v>
                </c:pt>
                <c:pt idx="5">
                  <c:v>Băneasa</c:v>
                </c:pt>
                <c:pt idx="6">
                  <c:v>Suceava</c:v>
                </c:pt>
                <c:pt idx="7">
                  <c:v>Craiova</c:v>
                </c:pt>
                <c:pt idx="8">
                  <c:v>Brașov</c:v>
                </c:pt>
                <c:pt idx="9">
                  <c:v>Bacău</c:v>
                </c:pt>
                <c:pt idx="10">
                  <c:v>Oradea</c:v>
                </c:pt>
                <c:pt idx="11">
                  <c:v>Târgu Mureș</c:v>
                </c:pt>
                <c:pt idx="12">
                  <c:v>Maramureș</c:v>
                </c:pt>
                <c:pt idx="13">
                  <c:v>Satu Mare</c:v>
                </c:pt>
                <c:pt idx="14">
                  <c:v>Constanța</c:v>
                </c:pt>
                <c:pt idx="15">
                  <c:v>Arad</c:v>
                </c:pt>
                <c:pt idx="16">
                  <c:v>Tulcea</c:v>
                </c:pt>
              </c:strCache>
            </c:strRef>
          </c:cat>
          <c:val>
            <c:numRef>
              <c:f>Schengen!$B$39:$B$55</c:f>
              <c:numCache>
                <c:formatCode>#,##0</c:formatCode>
                <c:ptCount val="17"/>
                <c:pt idx="0">
                  <c:v>1266026</c:v>
                </c:pt>
                <c:pt idx="1">
                  <c:v>284971</c:v>
                </c:pt>
                <c:pt idx="2">
                  <c:v>166058</c:v>
                </c:pt>
                <c:pt idx="3">
                  <c:v>116379</c:v>
                </c:pt>
                <c:pt idx="4">
                  <c:v>75181</c:v>
                </c:pt>
                <c:pt idx="5">
                  <c:v>44696</c:v>
                </c:pt>
                <c:pt idx="6">
                  <c:v>44532</c:v>
                </c:pt>
                <c:pt idx="7">
                  <c:v>30600</c:v>
                </c:pt>
                <c:pt idx="8">
                  <c:v>24636</c:v>
                </c:pt>
                <c:pt idx="9">
                  <c:v>23807</c:v>
                </c:pt>
                <c:pt idx="10">
                  <c:v>19823</c:v>
                </c:pt>
                <c:pt idx="11">
                  <c:v>12739</c:v>
                </c:pt>
                <c:pt idx="12">
                  <c:v>6493</c:v>
                </c:pt>
                <c:pt idx="13">
                  <c:v>936</c:v>
                </c:pt>
                <c:pt idx="14">
                  <c:v>695</c:v>
                </c:pt>
                <c:pt idx="15">
                  <c:v>31</c:v>
                </c:pt>
                <c:pt idx="16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20-4977-9DD3-905299B025F7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Schengen!$A$39:$A$55</c:f>
              <c:strCache>
                <c:ptCount val="17"/>
                <c:pt idx="0">
                  <c:v>Otopeni</c:v>
                </c:pt>
                <c:pt idx="1">
                  <c:v>Cluj</c:v>
                </c:pt>
                <c:pt idx="2">
                  <c:v>Iași</c:v>
                </c:pt>
                <c:pt idx="3">
                  <c:v>Timișoara</c:v>
                </c:pt>
                <c:pt idx="4">
                  <c:v>Sibiu</c:v>
                </c:pt>
                <c:pt idx="5">
                  <c:v>Băneasa</c:v>
                </c:pt>
                <c:pt idx="6">
                  <c:v>Suceava</c:v>
                </c:pt>
                <c:pt idx="7">
                  <c:v>Craiova</c:v>
                </c:pt>
                <c:pt idx="8">
                  <c:v>Brașov</c:v>
                </c:pt>
                <c:pt idx="9">
                  <c:v>Bacău</c:v>
                </c:pt>
                <c:pt idx="10">
                  <c:v>Oradea</c:v>
                </c:pt>
                <c:pt idx="11">
                  <c:v>Târgu Mureș</c:v>
                </c:pt>
                <c:pt idx="12">
                  <c:v>Maramureș</c:v>
                </c:pt>
                <c:pt idx="13">
                  <c:v>Satu Mare</c:v>
                </c:pt>
                <c:pt idx="14">
                  <c:v>Constanța</c:v>
                </c:pt>
                <c:pt idx="15">
                  <c:v>Arad</c:v>
                </c:pt>
                <c:pt idx="16">
                  <c:v>Tulcea</c:v>
                </c:pt>
              </c:strCache>
            </c:strRef>
          </c:cat>
          <c:val>
            <c:numRef>
              <c:f>Schengen!$C$39:$C$55</c:f>
              <c:numCache>
                <c:formatCode>#,##0</c:formatCode>
                <c:ptCount val="17"/>
                <c:pt idx="0">
                  <c:v>504172</c:v>
                </c:pt>
                <c:pt idx="1">
                  <c:v>104293</c:v>
                </c:pt>
                <c:pt idx="2">
                  <c:v>59423</c:v>
                </c:pt>
                <c:pt idx="3">
                  <c:v>37425</c:v>
                </c:pt>
                <c:pt idx="4">
                  <c:v>25652</c:v>
                </c:pt>
                <c:pt idx="5">
                  <c:v>18111</c:v>
                </c:pt>
                <c:pt idx="6">
                  <c:v>44130</c:v>
                </c:pt>
                <c:pt idx="7">
                  <c:v>47049</c:v>
                </c:pt>
                <c:pt idx="8">
                  <c:v>11718</c:v>
                </c:pt>
                <c:pt idx="9">
                  <c:v>26903</c:v>
                </c:pt>
                <c:pt idx="10">
                  <c:v>18976</c:v>
                </c:pt>
                <c:pt idx="11">
                  <c:v>6762</c:v>
                </c:pt>
                <c:pt idx="12">
                  <c:v>10207</c:v>
                </c:pt>
                <c:pt idx="13">
                  <c:v>10404</c:v>
                </c:pt>
                <c:pt idx="14">
                  <c:v>12087</c:v>
                </c:pt>
                <c:pt idx="15">
                  <c:v>2786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220-4977-9DD3-905299B025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22498792"/>
        <c:axId val="422499152"/>
      </c:barChart>
      <c:catAx>
        <c:axId val="4224987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2499152"/>
        <c:crosses val="autoZero"/>
        <c:auto val="1"/>
        <c:lblAlgn val="ctr"/>
        <c:lblOffset val="100"/>
        <c:noMultiLvlLbl val="0"/>
      </c:catAx>
      <c:valAx>
        <c:axId val="4224991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24987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ro-RO"/>
              <a:t>Traficul de pasageri înregistrați pe destinațiile Non Schengen pe aeroporturile din România </a:t>
            </a:r>
            <a:endParaRPr lang="en-US"/>
          </a:p>
          <a:p>
            <a:pPr>
              <a:defRPr/>
            </a:pPr>
            <a:r>
              <a:rPr lang="ro-RO"/>
              <a:t>în luna </a:t>
            </a:r>
            <a:r>
              <a:rPr lang="en-US"/>
              <a:t>August</a:t>
            </a:r>
            <a:r>
              <a:rPr lang="ro-RO"/>
              <a:t> 2025</a:t>
            </a:r>
          </a:p>
        </c:rich>
      </c:tx>
      <c:layout>
        <c:manualLayout>
          <c:xMode val="edge"/>
          <c:yMode val="edge"/>
          <c:x val="0.13706463088053081"/>
          <c:y val="5.723750785433236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5381231551663522E-2"/>
          <c:y val="0.20446526846430091"/>
          <c:w val="0.87752863835945738"/>
          <c:h val="0.63305146001125023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1.316983814523174E-3"/>
                  <c:y val="-4.171405657626130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A03-4691-B731-36FE2A164D96}"/>
                </c:ext>
              </c:extLst>
            </c:dLbl>
            <c:dLbl>
              <c:idx val="1"/>
              <c:layout>
                <c:manualLayout>
                  <c:x val="-1.6619651515523367E-3"/>
                  <c:y val="-1.81390543328021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858-47F8-8919-C2052D1CA904}"/>
                </c:ext>
              </c:extLst>
            </c:dLbl>
            <c:dLbl>
              <c:idx val="2"/>
              <c:layout>
                <c:manualLayout>
                  <c:x val="-2.2864898896984053E-3"/>
                  <c:y val="-2.26726069952737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1A2-4256-831A-F5498E10738D}"/>
                </c:ext>
              </c:extLst>
            </c:dLbl>
            <c:dLbl>
              <c:idx val="3"/>
              <c:layout>
                <c:manualLayout>
                  <c:x val="-2.6145329964595929E-3"/>
                  <c:y val="-2.3557655501394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A03-4691-B731-36FE2A164D96}"/>
                </c:ext>
              </c:extLst>
            </c:dLbl>
            <c:dLbl>
              <c:idx val="4"/>
              <c:layout>
                <c:manualLayout>
                  <c:x val="-1.0852732193522919E-3"/>
                  <c:y val="-2.4370048763777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737-4F81-BADF-604A3D4CDD88}"/>
                </c:ext>
              </c:extLst>
            </c:dLbl>
            <c:dLbl>
              <c:idx val="5"/>
              <c:layout>
                <c:manualLayout>
                  <c:x val="2.1357143441182001E-4"/>
                  <c:y val="-2.46566333362979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699-456F-8B47-31FC523AF843}"/>
                </c:ext>
              </c:extLst>
            </c:dLbl>
            <c:dLbl>
              <c:idx val="6"/>
              <c:layout>
                <c:manualLayout>
                  <c:x val="1.7125779838267879E-3"/>
                  <c:y val="-2.99884518526482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858-47F8-8919-C2052D1CA904}"/>
                </c:ext>
              </c:extLst>
            </c:dLbl>
            <c:dLbl>
              <c:idx val="7"/>
              <c:layout>
                <c:manualLayout>
                  <c:x val="-1.647547863623646E-3"/>
                  <c:y val="-3.53717621901385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858-47F8-8919-C2052D1CA904}"/>
                </c:ext>
              </c:extLst>
            </c:dLbl>
            <c:dLbl>
              <c:idx val="8"/>
              <c:layout>
                <c:manualLayout>
                  <c:x val="2.4319295113491525E-4"/>
                  <c:y val="-3.59752039263790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525-40D2-AC2F-62952A1AF792}"/>
                </c:ext>
              </c:extLst>
            </c:dLbl>
            <c:dLbl>
              <c:idx val="9"/>
              <c:layout>
                <c:manualLayout>
                  <c:x val="0"/>
                  <c:y val="-3.27198246927329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3C0-4C9E-854A-890B61E50A75}"/>
                </c:ext>
              </c:extLst>
            </c:dLbl>
            <c:dLbl>
              <c:idx val="10"/>
              <c:layout>
                <c:manualLayout>
                  <c:x val="2.377659645336211E-3"/>
                  <c:y val="-3.02738531959081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A03-4691-B731-36FE2A164D96}"/>
                </c:ext>
              </c:extLst>
            </c:dLbl>
            <c:dLbl>
              <c:idx val="11"/>
              <c:layout>
                <c:manualLayout>
                  <c:x val="2.2992303627021242E-3"/>
                  <c:y val="-2.91592894387676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0EB-4FB0-83C6-0AFFC6B0D00B}"/>
                </c:ext>
              </c:extLst>
            </c:dLbl>
            <c:dLbl>
              <c:idx val="12"/>
              <c:layout>
                <c:manualLayout>
                  <c:x val="4.552628890931781E-3"/>
                  <c:y val="-2.958038184579315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019-41F2-B13D-E6FFBABA7E75}"/>
                </c:ext>
              </c:extLst>
            </c:dLbl>
            <c:dLbl>
              <c:idx val="13"/>
              <c:layout>
                <c:manualLayout>
                  <c:x val="6.7447406637622075E-3"/>
                  <c:y val="-2.87422047093074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019-41F2-B13D-E6FFBABA7E75}"/>
                </c:ext>
              </c:extLst>
            </c:dLbl>
            <c:dLbl>
              <c:idx val="14"/>
              <c:layout>
                <c:manualLayout>
                  <c:x val="6.0831101696042682E-3"/>
                  <c:y val="-3.21039305297721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019-41F2-B13D-E6FFBABA7E75}"/>
                </c:ext>
              </c:extLst>
            </c:dLbl>
            <c:dLbl>
              <c:idx val="15"/>
              <c:layout>
                <c:manualLayout>
                  <c:x val="6.4687726216962338E-3"/>
                  <c:y val="-3.39155439205679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A91-4916-A891-8B27EF78E15C}"/>
                </c:ext>
              </c:extLst>
            </c:dLbl>
            <c:dLbl>
              <c:idx val="16"/>
              <c:layout>
                <c:manualLayout>
                  <c:x val="2.9967002855607514E-3"/>
                  <c:y val="-3.49597586233055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A91-4916-A891-8B27EF78E15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'Non Schengen'!$A$5:$A$21</c:f>
              <c:strCache>
                <c:ptCount val="17"/>
                <c:pt idx="0">
                  <c:v>Otopeni</c:v>
                </c:pt>
                <c:pt idx="1">
                  <c:v>Cluj</c:v>
                </c:pt>
                <c:pt idx="2">
                  <c:v>Iași</c:v>
                </c:pt>
                <c:pt idx="3">
                  <c:v>Craiova</c:v>
                </c:pt>
                <c:pt idx="4">
                  <c:v>Suceava</c:v>
                </c:pt>
                <c:pt idx="5">
                  <c:v>Timișoara</c:v>
                </c:pt>
                <c:pt idx="6">
                  <c:v>Bacău</c:v>
                </c:pt>
                <c:pt idx="7">
                  <c:v>Sibiu</c:v>
                </c:pt>
                <c:pt idx="8">
                  <c:v>Oradea</c:v>
                </c:pt>
                <c:pt idx="9">
                  <c:v>Băneasa</c:v>
                </c:pt>
                <c:pt idx="10">
                  <c:v>Constanța</c:v>
                </c:pt>
                <c:pt idx="11">
                  <c:v>Brașov</c:v>
                </c:pt>
                <c:pt idx="12">
                  <c:v>Satu Mare</c:v>
                </c:pt>
                <c:pt idx="13">
                  <c:v>Maramureș</c:v>
                </c:pt>
                <c:pt idx="14">
                  <c:v>Târgu Mureș</c:v>
                </c:pt>
                <c:pt idx="15">
                  <c:v>Arad</c:v>
                </c:pt>
                <c:pt idx="16">
                  <c:v>Tulcea</c:v>
                </c:pt>
              </c:strCache>
            </c:strRef>
          </c:cat>
          <c:val>
            <c:numRef>
              <c:f>'Non Schengen'!$B$5:$B$21</c:f>
              <c:numCache>
                <c:formatCode>#,##0</c:formatCode>
                <c:ptCount val="17"/>
                <c:pt idx="0">
                  <c:v>504172</c:v>
                </c:pt>
                <c:pt idx="1">
                  <c:v>104293</c:v>
                </c:pt>
                <c:pt idx="2">
                  <c:v>59423</c:v>
                </c:pt>
                <c:pt idx="3">
                  <c:v>47049</c:v>
                </c:pt>
                <c:pt idx="4">
                  <c:v>44130</c:v>
                </c:pt>
                <c:pt idx="5">
                  <c:v>37425</c:v>
                </c:pt>
                <c:pt idx="6">
                  <c:v>26903</c:v>
                </c:pt>
                <c:pt idx="7">
                  <c:v>25652</c:v>
                </c:pt>
                <c:pt idx="8">
                  <c:v>18976</c:v>
                </c:pt>
                <c:pt idx="9">
                  <c:v>18111</c:v>
                </c:pt>
                <c:pt idx="10">
                  <c:v>12087</c:v>
                </c:pt>
                <c:pt idx="11">
                  <c:v>11718</c:v>
                </c:pt>
                <c:pt idx="12">
                  <c:v>10404</c:v>
                </c:pt>
                <c:pt idx="13">
                  <c:v>10207</c:v>
                </c:pt>
                <c:pt idx="14">
                  <c:v>6762</c:v>
                </c:pt>
                <c:pt idx="15">
                  <c:v>2786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99-456F-8B47-31FC523AF84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868573024"/>
        <c:axId val="868563424"/>
      </c:barChart>
      <c:catAx>
        <c:axId val="8685730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68563424"/>
        <c:crosses val="autoZero"/>
        <c:auto val="1"/>
        <c:lblAlgn val="ctr"/>
        <c:lblOffset val="100"/>
        <c:noMultiLvlLbl val="0"/>
      </c:catAx>
      <c:valAx>
        <c:axId val="868563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685730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34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34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605790</xdr:colOff>
      <xdr:row>3</xdr:row>
      <xdr:rowOff>5715</xdr:rowOff>
    </xdr:from>
    <xdr:to>
      <xdr:col>20</xdr:col>
      <xdr:colOff>605790</xdr:colOff>
      <xdr:row>32</xdr:row>
      <xdr:rowOff>142875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E47C88E1-8977-DD7A-A81C-2FA99CF530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590550</xdr:colOff>
      <xdr:row>4</xdr:row>
      <xdr:rowOff>177800</xdr:rowOff>
    </xdr:from>
    <xdr:to>
      <xdr:col>4</xdr:col>
      <xdr:colOff>573617</xdr:colOff>
      <xdr:row>39</xdr:row>
      <xdr:rowOff>59266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12C3BF3-673B-6FEA-AD99-61144B1516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2141036</xdr:colOff>
      <xdr:row>14</xdr:row>
      <xdr:rowOff>169144</xdr:rowOff>
    </xdr:from>
    <xdr:to>
      <xdr:col>2</xdr:col>
      <xdr:colOff>3097799</xdr:colOff>
      <xdr:row>16</xdr:row>
      <xdr:rowOff>146594</xdr:rowOff>
    </xdr:to>
    <xdr:sp macro="" textlink="">
      <xdr:nvSpPr>
        <xdr:cNvPr id="3" name="Săgeată dreapta vărgată 1">
          <a:extLst>
            <a:ext uri="{FF2B5EF4-FFF2-40B4-BE49-F238E27FC236}">
              <a16:creationId xmlns:a16="http://schemas.microsoft.com/office/drawing/2014/main" id="{F52BA0B4-A03A-424C-8F33-33139C143469}"/>
            </a:ext>
          </a:extLst>
        </xdr:cNvPr>
        <xdr:cNvSpPr/>
      </xdr:nvSpPr>
      <xdr:spPr>
        <a:xfrm rot="20403035">
          <a:off x="4816503" y="3521944"/>
          <a:ext cx="956763" cy="349983"/>
        </a:xfrm>
        <a:prstGeom prst="stripedRightArrow">
          <a:avLst>
            <a:gd name="adj1" fmla="val 50000"/>
            <a:gd name="adj2" fmla="val 67330"/>
          </a:avLst>
        </a:prstGeom>
        <a:gradFill flip="none" rotWithShape="1">
          <a:gsLst>
            <a:gs pos="0">
              <a:srgbClr val="FFF200"/>
            </a:gs>
            <a:gs pos="38000">
              <a:srgbClr val="FF7A00"/>
            </a:gs>
            <a:gs pos="65000">
              <a:srgbClr val="FF0300"/>
            </a:gs>
            <a:gs pos="100000">
              <a:srgbClr val="4D0808"/>
            </a:gs>
          </a:gsLst>
          <a:path path="circle">
            <a:fillToRect r="100000" b="100000"/>
          </a:path>
          <a:tileRect l="-100000" t="-100000"/>
        </a:gradFill>
        <a:ln w="9525" cap="flat" cmpd="sng" algn="ctr">
          <a:solidFill>
            <a:srgbClr val="C0504D">
              <a:shade val="95000"/>
              <a:satMod val="105000"/>
            </a:srgbClr>
          </a:solidFill>
          <a:prstDash val="solid"/>
        </a:ln>
        <a:effectLst>
          <a:outerShdw blurRad="40000" dist="20000" dir="5400000" rotWithShape="0">
            <a:srgbClr val="000000">
              <a:alpha val="38000"/>
            </a:srgbClr>
          </a:outerShdw>
        </a:effectLst>
        <a:scene3d>
          <a:camera prst="orthographicFront"/>
          <a:lightRig rig="threePt" dir="t"/>
        </a:scene3d>
        <a:sp3d>
          <a:bevelT/>
          <a:bevelB prst="relaxedInset"/>
        </a:sp3d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ro-RO" sz="1100" b="1" cap="none" spc="0">
            <a:ln w="18000">
              <a:solidFill>
                <a:srgbClr val="C0504D">
                  <a:satMod val="140000"/>
                </a:srgbClr>
              </a:solidFill>
              <a:prstDash val="solid"/>
              <a:miter lim="800000"/>
            </a:ln>
            <a:noFill/>
            <a:effectLst>
              <a:outerShdw blurRad="25500" dist="23000" dir="7020000" algn="tl">
                <a:srgbClr val="000000">
                  <a:alpha val="50000"/>
                </a:srgbClr>
              </a:outerShdw>
            </a:effectLst>
          </a:endParaRPr>
        </a:p>
      </xdr:txBody>
    </xdr:sp>
    <xdr:clientData/>
  </xdr:twoCell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0.50901</cdr:x>
      <cdr:y>0.24217</cdr:y>
    </cdr:from>
    <cdr:to>
      <cdr:x>0.63775</cdr:x>
      <cdr:y>0.29882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B83DB13C-7FA9-4970-935E-D3C71E788102}"/>
            </a:ext>
          </a:extLst>
        </cdr:cNvPr>
        <cdr:cNvSpPr txBox="1"/>
      </cdr:nvSpPr>
      <cdr:spPr>
        <a:xfrm xmlns:a="http://schemas.openxmlformats.org/drawingml/2006/main" rot="20637398">
          <a:off x="4188942" y="1550092"/>
          <a:ext cx="1059478" cy="3626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800" b="1" baseline="0">
              <a:solidFill>
                <a:srgbClr val="FF0000"/>
              </a:solidFill>
              <a:latin typeface="+mn-lt"/>
              <a:cs typeface="Times New Roman" panose="02020603050405020304" pitchFamily="18" charset="0"/>
            </a:rPr>
            <a:t>+</a:t>
          </a:r>
          <a:r>
            <a:rPr lang="ro-RO" sz="1800" b="1" baseline="0">
              <a:solidFill>
                <a:srgbClr val="FF0000"/>
              </a:solidFill>
              <a:latin typeface="+mn-lt"/>
              <a:cs typeface="Times New Roman" panose="02020603050405020304" pitchFamily="18" charset="0"/>
            </a:rPr>
            <a:t> 10</a:t>
          </a:r>
          <a:r>
            <a:rPr lang="ro-RO" sz="1800" b="1">
              <a:solidFill>
                <a:srgbClr val="FF0000"/>
              </a:solidFill>
              <a:latin typeface="+mn-lt"/>
              <a:cs typeface="Times New Roman" panose="02020603050405020304" pitchFamily="18" charset="0"/>
            </a:rPr>
            <a:t>%</a:t>
          </a:r>
          <a:endParaRPr lang="en-US" sz="1800" b="1">
            <a:solidFill>
              <a:srgbClr val="FF0000"/>
            </a:solidFill>
            <a:latin typeface="+mn-lt"/>
            <a:cs typeface="Times New Roman" panose="02020603050405020304" pitchFamily="18" charset="0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0.08436</cdr:x>
      <cdr:y>0.96721</cdr:y>
    </cdr:from>
    <cdr:to>
      <cdr:x>0.15798</cdr:x>
      <cdr:y>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1E53DBAA-2097-E19F-022A-C4D83853BD6A}"/>
            </a:ext>
          </a:extLst>
        </cdr:cNvPr>
        <cdr:cNvSpPr txBox="1"/>
      </cdr:nvSpPr>
      <cdr:spPr>
        <a:xfrm xmlns:a="http://schemas.openxmlformats.org/drawingml/2006/main">
          <a:off x="1047750" y="6743699"/>
          <a:ext cx="914400" cy="22859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ro-RO" sz="1100"/>
        </a:p>
      </cdr:txBody>
    </cdr:sp>
  </cdr:relSizeAnchor>
  <cdr:relSizeAnchor xmlns:cdr="http://schemas.openxmlformats.org/drawingml/2006/chartDrawing">
    <cdr:from>
      <cdr:x>0.08436</cdr:x>
      <cdr:y>0.96038</cdr:y>
    </cdr:from>
    <cdr:to>
      <cdr:x>0.37117</cdr:x>
      <cdr:y>0.9918</cdr:y>
    </cdr:to>
    <cdr:sp macro="" textlink="">
      <cdr:nvSpPr>
        <cdr:cNvPr id="4" name="TextBox 3">
          <a:extLst xmlns:a="http://schemas.openxmlformats.org/drawingml/2006/main">
            <a:ext uri="{FF2B5EF4-FFF2-40B4-BE49-F238E27FC236}">
              <a16:creationId xmlns:a16="http://schemas.microsoft.com/office/drawing/2014/main" id="{8810D796-67A9-16C4-D127-3A7B2AA68747}"/>
            </a:ext>
          </a:extLst>
        </cdr:cNvPr>
        <cdr:cNvSpPr txBox="1"/>
      </cdr:nvSpPr>
      <cdr:spPr>
        <a:xfrm xmlns:a="http://schemas.openxmlformats.org/drawingml/2006/main">
          <a:off x="1047750" y="6696075"/>
          <a:ext cx="3562350" cy="2190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ro-RO" sz="1100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5</xdr:row>
      <xdr:rowOff>3810</xdr:rowOff>
    </xdr:from>
    <xdr:to>
      <xdr:col>22</xdr:col>
      <xdr:colOff>0</xdr:colOff>
      <xdr:row>34</xdr:row>
      <xdr:rowOff>140970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06B02E3-7D40-CD2F-E51B-973F82CCC6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57151</xdr:colOff>
      <xdr:row>4</xdr:row>
      <xdr:rowOff>0</xdr:rowOff>
    </xdr:from>
    <xdr:to>
      <xdr:col>21</xdr:col>
      <xdr:colOff>57151</xdr:colOff>
      <xdr:row>33</xdr:row>
      <xdr:rowOff>137160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3041A3B-0EA2-FD3C-C266-D74036B6B9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11430</xdr:colOff>
      <xdr:row>3</xdr:row>
      <xdr:rowOff>161925</xdr:rowOff>
    </xdr:from>
    <xdr:to>
      <xdr:col>21</xdr:col>
      <xdr:colOff>11430</xdr:colOff>
      <xdr:row>33</xdr:row>
      <xdr:rowOff>116205</xdr:rowOff>
    </xdr:to>
    <xdr:graphicFrame macro="">
      <xdr:nvGraphicFramePr>
        <xdr:cNvPr id="2" name="Diagramă 1">
          <a:extLst>
            <a:ext uri="{FF2B5EF4-FFF2-40B4-BE49-F238E27FC236}">
              <a16:creationId xmlns:a16="http://schemas.microsoft.com/office/drawing/2014/main" id="{B648D1AD-DD3B-0480-EB30-8C2E77D2DB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15240</xdr:colOff>
      <xdr:row>3</xdr:row>
      <xdr:rowOff>13336</xdr:rowOff>
    </xdr:from>
    <xdr:to>
      <xdr:col>21</xdr:col>
      <xdr:colOff>15240</xdr:colOff>
      <xdr:row>32</xdr:row>
      <xdr:rowOff>150496</xdr:rowOff>
    </xdr:to>
    <xdr:graphicFrame macro="">
      <xdr:nvGraphicFramePr>
        <xdr:cNvPr id="2" name="Diagramă 1">
          <a:extLst>
            <a:ext uri="{FF2B5EF4-FFF2-40B4-BE49-F238E27FC236}">
              <a16:creationId xmlns:a16="http://schemas.microsoft.com/office/drawing/2014/main" id="{8558A7EF-8818-19DF-42E4-CE13B3D300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76200</xdr:colOff>
      <xdr:row>35</xdr:row>
      <xdr:rowOff>3810</xdr:rowOff>
    </xdr:from>
    <xdr:to>
      <xdr:col>21</xdr:col>
      <xdr:colOff>76200</xdr:colOff>
      <xdr:row>64</xdr:row>
      <xdr:rowOff>140970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3B7898F-9D78-A3FC-7B32-0B5EE710F5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29524</xdr:colOff>
      <xdr:row>2</xdr:row>
      <xdr:rowOff>266698</xdr:rowOff>
    </xdr:from>
    <xdr:to>
      <xdr:col>21</xdr:col>
      <xdr:colOff>29524</xdr:colOff>
      <xdr:row>32</xdr:row>
      <xdr:rowOff>167638</xdr:rowOff>
    </xdr:to>
    <xdr:graphicFrame macro="">
      <xdr:nvGraphicFramePr>
        <xdr:cNvPr id="2" name="Diagramă 1">
          <a:extLst>
            <a:ext uri="{FF2B5EF4-FFF2-40B4-BE49-F238E27FC236}">
              <a16:creationId xmlns:a16="http://schemas.microsoft.com/office/drawing/2014/main" id="{43CA046B-1B55-E92F-1A89-741A94ED30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7620</xdr:colOff>
      <xdr:row>37</xdr:row>
      <xdr:rowOff>163830</xdr:rowOff>
    </xdr:from>
    <xdr:to>
      <xdr:col>22</xdr:col>
      <xdr:colOff>7620</xdr:colOff>
      <xdr:row>67</xdr:row>
      <xdr:rowOff>163830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9A6AF90-0FE4-3CF0-C467-D83CDA5757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</xdr:colOff>
      <xdr:row>3</xdr:row>
      <xdr:rowOff>6664</xdr:rowOff>
    </xdr:from>
    <xdr:to>
      <xdr:col>21</xdr:col>
      <xdr:colOff>1905</xdr:colOff>
      <xdr:row>32</xdr:row>
      <xdr:rowOff>143824</xdr:rowOff>
    </xdr:to>
    <xdr:graphicFrame macro="">
      <xdr:nvGraphicFramePr>
        <xdr:cNvPr id="2" name="Diagramă 1">
          <a:extLst>
            <a:ext uri="{FF2B5EF4-FFF2-40B4-BE49-F238E27FC236}">
              <a16:creationId xmlns:a16="http://schemas.microsoft.com/office/drawing/2014/main" id="{32AF012C-9716-76DF-B9E1-F4F846632C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43389</xdr:colOff>
      <xdr:row>5</xdr:row>
      <xdr:rowOff>31750</xdr:rowOff>
    </xdr:from>
    <xdr:to>
      <xdr:col>5</xdr:col>
      <xdr:colOff>60322</xdr:colOff>
      <xdr:row>39</xdr:row>
      <xdr:rowOff>99483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5654006-62D5-D42C-56B9-C99E1A9530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2236251</xdr:colOff>
      <xdr:row>16</xdr:row>
      <xdr:rowOff>30050</xdr:rowOff>
    </xdr:from>
    <xdr:to>
      <xdr:col>2</xdr:col>
      <xdr:colOff>3174653</xdr:colOff>
      <xdr:row>18</xdr:row>
      <xdr:rowOff>5220</xdr:rowOff>
    </xdr:to>
    <xdr:sp macro="" textlink="">
      <xdr:nvSpPr>
        <xdr:cNvPr id="3" name="Săgeată dreapta vărgată 1">
          <a:extLst>
            <a:ext uri="{FF2B5EF4-FFF2-40B4-BE49-F238E27FC236}">
              <a16:creationId xmlns:a16="http://schemas.microsoft.com/office/drawing/2014/main" id="{2FA01CD8-C6EF-4E3C-9C01-3E2154F58563}"/>
            </a:ext>
          </a:extLst>
        </xdr:cNvPr>
        <xdr:cNvSpPr/>
      </xdr:nvSpPr>
      <xdr:spPr>
        <a:xfrm rot="19651911">
          <a:off x="4911718" y="4331117"/>
          <a:ext cx="938402" cy="347703"/>
        </a:xfrm>
        <a:prstGeom prst="stripedRightArrow">
          <a:avLst>
            <a:gd name="adj1" fmla="val 50000"/>
            <a:gd name="adj2" fmla="val 67330"/>
          </a:avLst>
        </a:prstGeom>
        <a:gradFill flip="none" rotWithShape="1">
          <a:gsLst>
            <a:gs pos="30000">
              <a:srgbClr val="FFF200"/>
            </a:gs>
            <a:gs pos="38000">
              <a:srgbClr val="FF7A00"/>
            </a:gs>
            <a:gs pos="65000">
              <a:srgbClr val="FF0300"/>
            </a:gs>
            <a:gs pos="100000">
              <a:srgbClr val="4D0808"/>
            </a:gs>
          </a:gsLst>
          <a:path path="circle">
            <a:fillToRect r="100000" b="100000"/>
          </a:path>
          <a:tileRect l="-100000" t="-100000"/>
        </a:gradFill>
        <a:ln w="9525" cap="flat" cmpd="sng" algn="ctr">
          <a:solidFill>
            <a:srgbClr val="C0504D">
              <a:shade val="95000"/>
              <a:satMod val="105000"/>
            </a:srgbClr>
          </a:solidFill>
          <a:prstDash val="solid"/>
        </a:ln>
        <a:effectLst>
          <a:outerShdw blurRad="40000" dist="20000" dir="5400000" rotWithShape="0">
            <a:srgbClr val="000000">
              <a:alpha val="38000"/>
            </a:srgbClr>
          </a:outerShdw>
        </a:effectLst>
        <a:scene3d>
          <a:camera prst="orthographicFront"/>
          <a:lightRig rig="threePt" dir="t"/>
        </a:scene3d>
        <a:sp3d>
          <a:bevelT/>
          <a:bevelB w="152400" h="50800" prst="softRound"/>
        </a:sp3d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ro-RO" sz="1100" b="1" cap="none" spc="0">
            <a:ln w="18000">
              <a:solidFill>
                <a:srgbClr val="C0504D">
                  <a:satMod val="140000"/>
                </a:srgbClr>
              </a:solidFill>
              <a:prstDash val="solid"/>
              <a:miter lim="800000"/>
            </a:ln>
            <a:noFill/>
            <a:effectLst>
              <a:outerShdw blurRad="25500" dist="23000" dir="7020000" algn="tl">
                <a:srgbClr val="000000">
                  <a:alpha val="50000"/>
                </a:srgbClr>
              </a:outerShdw>
            </a:effectLst>
          </a:endParaRPr>
        </a:p>
      </xdr:txBody>
    </xdr:sp>
    <xdr:clientData/>
  </xdr:twoCellAnchor>
  <xdr:twoCellAnchor>
    <xdr:from>
      <xdr:col>2</xdr:col>
      <xdr:colOff>2015924</xdr:colOff>
      <xdr:row>13</xdr:row>
      <xdr:rowOff>162790</xdr:rowOff>
    </xdr:from>
    <xdr:to>
      <xdr:col>2</xdr:col>
      <xdr:colOff>3260791</xdr:colOff>
      <xdr:row>15</xdr:row>
      <xdr:rowOff>149315</xdr:rowOff>
    </xdr:to>
    <xdr:sp macro="" textlink="">
      <xdr:nvSpPr>
        <xdr:cNvPr id="4" name="TextBox 1">
          <a:extLst>
            <a:ext uri="{FF2B5EF4-FFF2-40B4-BE49-F238E27FC236}">
              <a16:creationId xmlns:a16="http://schemas.microsoft.com/office/drawing/2014/main" id="{E6F31E60-DB6E-4EA0-AA52-BB669EF6ECAA}"/>
            </a:ext>
          </a:extLst>
        </xdr:cNvPr>
        <xdr:cNvSpPr txBox="1"/>
      </xdr:nvSpPr>
      <xdr:spPr>
        <a:xfrm rot="19586153">
          <a:off x="4691391" y="3905057"/>
          <a:ext cx="1244867" cy="359058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sz="1800" b="1" baseline="0">
              <a:solidFill>
                <a:srgbClr val="FF0000"/>
              </a:solidFill>
              <a:latin typeface="+mn-lt"/>
              <a:cs typeface="Times New Roman" panose="02020603050405020304" pitchFamily="18" charset="0"/>
            </a:rPr>
            <a:t>+</a:t>
          </a:r>
          <a:r>
            <a:rPr lang="ro-RO" sz="1800" b="1" baseline="0">
              <a:solidFill>
                <a:srgbClr val="FF0000"/>
              </a:solidFill>
              <a:latin typeface="+mn-lt"/>
              <a:cs typeface="Times New Roman" panose="02020603050405020304" pitchFamily="18" charset="0"/>
            </a:rPr>
            <a:t> 26</a:t>
          </a:r>
          <a:r>
            <a:rPr lang="ro-RO" sz="1800" b="1">
              <a:solidFill>
                <a:srgbClr val="FF0000"/>
              </a:solidFill>
              <a:latin typeface="+mn-lt"/>
              <a:cs typeface="Times New Roman" panose="02020603050405020304" pitchFamily="18" charset="0"/>
            </a:rPr>
            <a:t>%</a:t>
          </a:r>
          <a:endParaRPr lang="en-US" sz="1800" b="1">
            <a:solidFill>
              <a:srgbClr val="FF0000"/>
            </a:solidFill>
            <a:latin typeface="+mn-lt"/>
            <a:cs typeface="Times New Roman" panose="02020603050405020304" pitchFamily="18" charset="0"/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FB24354-0A20-4C70-A87A-DA7483311F9F}" name="Table1" displayName="Table1" ref="A4:B22" totalsRowShown="0" headerRowDxfId="14" dataDxfId="13">
  <autoFilter ref="A4:B22" xr:uid="{5FB24354-0A20-4C70-A87A-DA7483311F9F}"/>
  <tableColumns count="2">
    <tableColumn id="1" xr3:uid="{7C785501-5A24-4463-A064-E8D11D8D7FB8}" name="Aeroport" dataDxfId="16"/>
    <tableColumn id="2" xr3:uid="{AB0A9DAF-3CC9-4D22-A18A-F2D115522FB6}" name="Trafic" dataDxfId="15"/>
  </tableColumns>
  <tableStyleInfo name="TableStyleLight4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23A0F141-BF58-4D53-AB5C-6F3FFB1FB988}" name="Table9" displayName="Table9" ref="B5:C23" totalsRowCount="1" totalsRowDxfId="0">
  <autoFilter ref="B5:C22" xr:uid="{23A0F141-BF58-4D53-AB5C-6F3FFB1FB988}"/>
  <tableColumns count="2">
    <tableColumn id="1" xr3:uid="{6644DF51-DD37-4BBC-90C6-F6C52F418BEE}" name="Aeroport" totalsRowLabel="Total" totalsRowDxfId="2"/>
    <tableColumn id="2" xr3:uid="{24F687FC-A26D-4B0D-9F7F-7434B03B6D4B}" name="Marfă (în tone) " totalsRowFunction="custom" totalsRowDxfId="1">
      <totalsRowFormula>SUM(C6:C22)</totalsRowFormula>
    </tableColumn>
  </tableColumns>
  <tableStyleInfo name="TableStyleLight4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9BAB246-7AFA-483D-9A60-4658888FAD76}" name="Table2" displayName="Table2" ref="A4:B22" totalsRowShown="0" dataDxfId="10">
  <autoFilter ref="A4:B22" xr:uid="{09BAB246-7AFA-483D-9A60-4658888FAD76}"/>
  <tableColumns count="2">
    <tableColumn id="1" xr3:uid="{D30C7866-9E1B-4E4E-A6F4-0101CFC7B578}" name="Aeroport" dataDxfId="12"/>
    <tableColumn id="2" xr3:uid="{DEEC020C-5B59-42BE-A262-E7BC9A5ED4BD}" name="Miscari aeronave" dataDxfId="11"/>
  </tableColumns>
  <tableStyleInfo name="TableStyleLight4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13554D8B-50D6-42B8-958D-D23A66B62087}" name="Table3" displayName="Table3" ref="A4:B22" totalsRowShown="0">
  <autoFilter ref="A4:B22" xr:uid="{13554D8B-50D6-42B8-958D-D23A66B62087}"/>
  <tableColumns count="2">
    <tableColumn id="1" xr3:uid="{F9A58638-7E07-4CD4-B2BA-2EEE86361443}" name="Aeroport"/>
    <tableColumn id="2" xr3:uid="{7E69D986-621E-4C7A-959E-1494283ACA3F}" name="Trafic" dataDxfId="9"/>
  </tableColumns>
  <tableStyleInfo name="TableStyleLight4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B75AC613-1EA9-4139-806D-37F9B532B43B}" name="Table4" displayName="Table4" ref="A4:B22" totalsRowShown="0">
  <autoFilter ref="A4:B22" xr:uid="{B75AC613-1EA9-4139-806D-37F9B532B43B}"/>
  <tableColumns count="2">
    <tableColumn id="1" xr3:uid="{D505E27F-E45D-461B-BEDA-9F9CD8011492}" name="Aeroport"/>
    <tableColumn id="2" xr3:uid="{2F2FE689-9123-4573-A874-EB60E0FAC9F6}" name="Trafic" dataDxfId="8"/>
  </tableColumns>
  <tableStyleInfo name="TableStyleLight4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76333277-74FE-46DB-827F-112228F7199B}" name="Table46" displayName="Table46" ref="A36:C54" totalsRowShown="0">
  <autoFilter ref="A36:C54" xr:uid="{76333277-74FE-46DB-827F-112228F7199B}"/>
  <tableColumns count="3">
    <tableColumn id="1" xr3:uid="{BE109292-ED0D-42FC-B7F6-AAFBBFAEF74B}" name="Aeroport"/>
    <tableColumn id="2" xr3:uid="{20B3BE7D-A8B3-4E91-8D45-54E837331FF7}" name="Trafic externe" dataDxfId="7"/>
    <tableColumn id="3" xr3:uid="{DD9A3FBA-259F-4704-9128-6EE6254C5B48}" name="Column1"/>
  </tableColumns>
  <tableStyleInfo name="TableStyleLight4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DB72342E-AA26-4E6E-A6EB-DB630D6B9DB2}" name="Table6" displayName="Table6" ref="A4:B22" totalsRowShown="0">
  <autoFilter ref="A4:B22" xr:uid="{DB72342E-AA26-4E6E-A6EB-DB630D6B9DB2}"/>
  <tableColumns count="2">
    <tableColumn id="1" xr3:uid="{315E0ECF-422F-497B-89AE-99537989ACD1}" name="Aeroport"/>
    <tableColumn id="2" xr3:uid="{F1A060A9-A3A1-4162-9478-1FBED0EBD32E}" name="Trafic" dataDxfId="6"/>
  </tableColumns>
  <tableStyleInfo name="TableStyleLight4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5093855E-6803-4CE9-812D-218F1F68972C}" name="Table8" displayName="Table8" ref="A38:C55" totalsRowShown="0">
  <autoFilter ref="A38:C55" xr:uid="{5093855E-6803-4CE9-812D-218F1F68972C}"/>
  <tableColumns count="3">
    <tableColumn id="1" xr3:uid="{B15C9F4C-0CBE-4586-9977-4F1D14985DB7}" name="Aeroport" dataDxfId="4"/>
    <tableColumn id="2" xr3:uid="{D52351D0-DE42-4AE5-A85B-91AD74853047}" name="Trafic Schengen" dataDxfId="3"/>
    <tableColumn id="3" xr3:uid="{0C715E1F-7B81-438D-B09E-6E0B79570CE9}" name="Trafic Non Schengen"/>
  </tableColumns>
  <tableStyleInfo name="TableStyleLight4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E02548FB-966F-4E24-9E34-6A8D4AD94F89}" name="Table7" displayName="Table7" ref="A4:B22" totalsRowShown="0">
  <autoFilter ref="A4:B22" xr:uid="{E02548FB-966F-4E24-9E34-6A8D4AD94F89}"/>
  <tableColumns count="2">
    <tableColumn id="1" xr3:uid="{A594BEEC-D7CA-4E93-898D-8802AC66A636}" name="Aeroport"/>
    <tableColumn id="2" xr3:uid="{381F7607-CC54-4DCA-94E4-C63ACF67E01B}" name="Trafic" dataDxfId="5"/>
  </tableColumns>
  <tableStyleInfo name="TableStyleLight4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3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drawing" Target="../drawings/drawing5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table" Target="../tables/table5.xml"/><Relationship Id="rId1" Type="http://schemas.openxmlformats.org/officeDocument/2006/relationships/drawing" Target="../drawings/drawing6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8.xml"/><Relationship Id="rId2" Type="http://schemas.openxmlformats.org/officeDocument/2006/relationships/table" Target="../tables/table7.xml"/><Relationship Id="rId1" Type="http://schemas.openxmlformats.org/officeDocument/2006/relationships/drawing" Target="../drawings/drawing7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drawing" Target="../drawings/drawing8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AD2808-A0DE-435C-8BC8-587D90ED0D45}">
  <dimension ref="A2:B28"/>
  <sheetViews>
    <sheetView workbookViewId="0">
      <selection activeCell="B22" sqref="B22"/>
    </sheetView>
  </sheetViews>
  <sheetFormatPr defaultRowHeight="14.4" x14ac:dyDescent="0.3"/>
  <cols>
    <col min="1" max="1" width="15.44140625" customWidth="1"/>
    <col min="2" max="2" width="13.5546875" customWidth="1"/>
  </cols>
  <sheetData>
    <row r="2" spans="1:2" ht="21" x14ac:dyDescent="0.4">
      <c r="A2" s="14" t="s">
        <v>24</v>
      </c>
    </row>
    <row r="4" spans="1:2" x14ac:dyDescent="0.3">
      <c r="A4" s="17" t="s">
        <v>25</v>
      </c>
      <c r="B4" s="17" t="s">
        <v>26</v>
      </c>
    </row>
    <row r="5" spans="1:2" x14ac:dyDescent="0.3">
      <c r="A5" s="17" t="s">
        <v>0</v>
      </c>
      <c r="B5" s="18">
        <v>1770198</v>
      </c>
    </row>
    <row r="6" spans="1:2" x14ac:dyDescent="0.3">
      <c r="A6" s="17" t="s">
        <v>1</v>
      </c>
      <c r="B6" s="19">
        <v>389264</v>
      </c>
    </row>
    <row r="7" spans="1:2" x14ac:dyDescent="0.3">
      <c r="A7" s="17" t="s">
        <v>2</v>
      </c>
      <c r="B7" s="19">
        <v>225481</v>
      </c>
    </row>
    <row r="8" spans="1:2" x14ac:dyDescent="0.3">
      <c r="A8" s="17" t="s">
        <v>3</v>
      </c>
      <c r="B8" s="19">
        <v>153804</v>
      </c>
    </row>
    <row r="9" spans="1:2" x14ac:dyDescent="0.3">
      <c r="A9" s="17" t="s">
        <v>6</v>
      </c>
      <c r="B9" s="19">
        <v>100833</v>
      </c>
    </row>
    <row r="10" spans="1:2" x14ac:dyDescent="0.3">
      <c r="A10" s="17" t="s">
        <v>5</v>
      </c>
      <c r="B10" s="19">
        <v>88662</v>
      </c>
    </row>
    <row r="11" spans="1:2" x14ac:dyDescent="0.3">
      <c r="A11" s="17" t="s">
        <v>12</v>
      </c>
      <c r="B11" s="19">
        <v>77649</v>
      </c>
    </row>
    <row r="12" spans="1:2" x14ac:dyDescent="0.3">
      <c r="A12" s="17" t="s">
        <v>11</v>
      </c>
      <c r="B12" s="19">
        <v>62807</v>
      </c>
    </row>
    <row r="13" spans="1:2" x14ac:dyDescent="0.3">
      <c r="A13" s="17" t="s">
        <v>4</v>
      </c>
      <c r="B13" s="19">
        <v>50710</v>
      </c>
    </row>
    <row r="14" spans="1:2" x14ac:dyDescent="0.3">
      <c r="A14" s="17" t="s">
        <v>7</v>
      </c>
      <c r="B14" s="19">
        <v>38799</v>
      </c>
    </row>
    <row r="15" spans="1:2" x14ac:dyDescent="0.3">
      <c r="A15" s="17" t="s">
        <v>18</v>
      </c>
      <c r="B15" s="19">
        <v>36354</v>
      </c>
    </row>
    <row r="16" spans="1:2" x14ac:dyDescent="0.3">
      <c r="A16" s="17" t="s">
        <v>14</v>
      </c>
      <c r="B16" s="19">
        <v>19501</v>
      </c>
    </row>
    <row r="17" spans="1:2" x14ac:dyDescent="0.3">
      <c r="A17" s="17" t="s">
        <v>8</v>
      </c>
      <c r="B17" s="19">
        <v>16700</v>
      </c>
    </row>
    <row r="18" spans="1:2" x14ac:dyDescent="0.3">
      <c r="A18" s="17" t="s">
        <v>17</v>
      </c>
      <c r="B18" s="19">
        <v>12782</v>
      </c>
    </row>
    <row r="19" spans="1:2" x14ac:dyDescent="0.3">
      <c r="A19" s="17" t="s">
        <v>13</v>
      </c>
      <c r="B19" s="19">
        <v>11340</v>
      </c>
    </row>
    <row r="20" spans="1:2" x14ac:dyDescent="0.3">
      <c r="A20" s="17" t="s">
        <v>9</v>
      </c>
      <c r="B20" s="19">
        <v>2817</v>
      </c>
    </row>
    <row r="21" spans="1:2" x14ac:dyDescent="0.3">
      <c r="A21" s="17" t="s">
        <v>10</v>
      </c>
      <c r="B21" s="19">
        <v>18</v>
      </c>
    </row>
    <row r="22" spans="1:2" ht="18" x14ac:dyDescent="0.35">
      <c r="A22" s="15" t="s">
        <v>16</v>
      </c>
      <c r="B22" s="16">
        <f>SUM(B5:B21)</f>
        <v>3057719</v>
      </c>
    </row>
    <row r="26" spans="1:2" x14ac:dyDescent="0.3">
      <c r="B26" t="s">
        <v>15</v>
      </c>
    </row>
    <row r="27" spans="1:2" x14ac:dyDescent="0.3">
      <c r="B27" t="s">
        <v>15</v>
      </c>
    </row>
    <row r="28" spans="1:2" x14ac:dyDescent="0.3">
      <c r="B28" t="s">
        <v>15</v>
      </c>
    </row>
  </sheetData>
  <sortState xmlns:xlrd2="http://schemas.microsoft.com/office/spreadsheetml/2017/richdata2" ref="A5:B21">
    <sortCondition descending="1" ref="B5:B21"/>
  </sortState>
  <pageMargins left="0.7" right="0.7" top="0.75" bottom="0.75" header="0.3" footer="0.3"/>
  <pageSetup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CFFE54-6AC6-4ABA-8826-595CC4168D90}">
  <dimension ref="A2:C23"/>
  <sheetViews>
    <sheetView workbookViewId="0">
      <selection activeCell="D7" sqref="D7"/>
    </sheetView>
  </sheetViews>
  <sheetFormatPr defaultRowHeight="14.4" x14ac:dyDescent="0.3"/>
  <cols>
    <col min="2" max="2" width="12.6640625" customWidth="1"/>
    <col min="3" max="3" width="15.5546875" customWidth="1"/>
  </cols>
  <sheetData>
    <row r="2" spans="1:3" ht="21" x14ac:dyDescent="0.4">
      <c r="A2" s="14" t="s">
        <v>40</v>
      </c>
    </row>
    <row r="5" spans="1:3" x14ac:dyDescent="0.3">
      <c r="B5" t="s">
        <v>25</v>
      </c>
      <c r="C5" t="s">
        <v>41</v>
      </c>
    </row>
    <row r="6" spans="1:3" x14ac:dyDescent="0.3">
      <c r="B6" t="s">
        <v>38</v>
      </c>
      <c r="C6">
        <v>3537.06</v>
      </c>
    </row>
    <row r="7" spans="1:3" x14ac:dyDescent="0.3">
      <c r="B7" t="s">
        <v>3</v>
      </c>
      <c r="C7">
        <v>480.37799999999999</v>
      </c>
    </row>
    <row r="8" spans="1:3" x14ac:dyDescent="0.3">
      <c r="B8" t="s">
        <v>1</v>
      </c>
      <c r="C8">
        <v>479.17099999999999</v>
      </c>
    </row>
    <row r="9" spans="1:3" x14ac:dyDescent="0.3">
      <c r="B9" t="s">
        <v>17</v>
      </c>
      <c r="C9">
        <v>92</v>
      </c>
    </row>
    <row r="10" spans="1:3" x14ac:dyDescent="0.3">
      <c r="B10" t="s">
        <v>39</v>
      </c>
      <c r="C10">
        <v>14.72</v>
      </c>
    </row>
    <row r="11" spans="1:3" x14ac:dyDescent="0.3">
      <c r="B11" t="s">
        <v>2</v>
      </c>
      <c r="C11">
        <v>0.71</v>
      </c>
    </row>
    <row r="12" spans="1:3" x14ac:dyDescent="0.3">
      <c r="B12" t="s">
        <v>9</v>
      </c>
      <c r="C12">
        <v>0</v>
      </c>
    </row>
    <row r="13" spans="1:3" x14ac:dyDescent="0.3">
      <c r="B13" t="s">
        <v>12</v>
      </c>
      <c r="C13">
        <v>0</v>
      </c>
    </row>
    <row r="14" spans="1:3" x14ac:dyDescent="0.3">
      <c r="B14" t="s">
        <v>6</v>
      </c>
      <c r="C14">
        <v>0</v>
      </c>
    </row>
    <row r="15" spans="1:3" x14ac:dyDescent="0.3">
      <c r="B15" t="s">
        <v>5</v>
      </c>
      <c r="C15">
        <v>0</v>
      </c>
    </row>
    <row r="16" spans="1:3" x14ac:dyDescent="0.3">
      <c r="B16" t="s">
        <v>7</v>
      </c>
      <c r="C16">
        <v>0</v>
      </c>
    </row>
    <row r="17" spans="2:3" x14ac:dyDescent="0.3">
      <c r="B17" t="s">
        <v>10</v>
      </c>
      <c r="C17">
        <v>0</v>
      </c>
    </row>
    <row r="18" spans="2:3" x14ac:dyDescent="0.3">
      <c r="B18" t="s">
        <v>8</v>
      </c>
      <c r="C18">
        <v>0</v>
      </c>
    </row>
    <row r="19" spans="2:3" x14ac:dyDescent="0.3">
      <c r="B19" t="s">
        <v>4</v>
      </c>
      <c r="C19">
        <v>0</v>
      </c>
    </row>
    <row r="20" spans="2:3" x14ac:dyDescent="0.3">
      <c r="B20" t="s">
        <v>14</v>
      </c>
      <c r="C20">
        <v>0</v>
      </c>
    </row>
    <row r="21" spans="2:3" x14ac:dyDescent="0.3">
      <c r="B21" t="s">
        <v>13</v>
      </c>
      <c r="C21">
        <v>0</v>
      </c>
    </row>
    <row r="22" spans="2:3" x14ac:dyDescent="0.3">
      <c r="B22" t="s">
        <v>11</v>
      </c>
      <c r="C22">
        <v>0</v>
      </c>
    </row>
    <row r="23" spans="2:3" ht="18" x14ac:dyDescent="0.35">
      <c r="B23" s="33" t="s">
        <v>16</v>
      </c>
      <c r="C23" s="33">
        <f>SUM(C6:C22)</f>
        <v>4604.0390000000007</v>
      </c>
    </row>
  </sheetData>
  <pageMargins left="0.7" right="0.7" top="0.75" bottom="0.75" header="0.3" footer="0.3"/>
  <drawing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38967C-58BF-46A8-BDC2-FDD13A038DDD}">
  <dimension ref="A2:E33"/>
  <sheetViews>
    <sheetView workbookViewId="0">
      <selection activeCell="C26" sqref="C26"/>
    </sheetView>
  </sheetViews>
  <sheetFormatPr defaultRowHeight="14.4" x14ac:dyDescent="0.3"/>
  <cols>
    <col min="1" max="1" width="14.33203125" customWidth="1"/>
    <col min="2" max="2" width="20.109375" style="1" customWidth="1"/>
  </cols>
  <sheetData>
    <row r="2" spans="1:2" ht="21" x14ac:dyDescent="0.4">
      <c r="A2" s="14" t="s">
        <v>28</v>
      </c>
    </row>
    <row r="4" spans="1:2" x14ac:dyDescent="0.3">
      <c r="A4" t="s">
        <v>25</v>
      </c>
      <c r="B4" s="1" t="s">
        <v>27</v>
      </c>
    </row>
    <row r="5" spans="1:2" x14ac:dyDescent="0.3">
      <c r="A5" s="17" t="s">
        <v>0</v>
      </c>
      <c r="B5" s="19">
        <v>12391</v>
      </c>
    </row>
    <row r="6" spans="1:2" x14ac:dyDescent="0.3">
      <c r="A6" s="17" t="s">
        <v>1</v>
      </c>
      <c r="B6" s="19">
        <v>3126</v>
      </c>
    </row>
    <row r="7" spans="1:2" x14ac:dyDescent="0.3">
      <c r="A7" s="17" t="s">
        <v>2</v>
      </c>
      <c r="B7" s="19">
        <v>1620</v>
      </c>
    </row>
    <row r="8" spans="1:2" x14ac:dyDescent="0.3">
      <c r="A8" s="17" t="s">
        <v>3</v>
      </c>
      <c r="B8" s="19">
        <v>1434</v>
      </c>
    </row>
    <row r="9" spans="1:2" x14ac:dyDescent="0.3">
      <c r="A9" s="17" t="s">
        <v>11</v>
      </c>
      <c r="B9" s="19">
        <v>1427</v>
      </c>
    </row>
    <row r="10" spans="1:2" x14ac:dyDescent="0.3">
      <c r="A10" s="17" t="s">
        <v>6</v>
      </c>
      <c r="B10" s="19">
        <v>867</v>
      </c>
    </row>
    <row r="11" spans="1:2" x14ac:dyDescent="0.3">
      <c r="A11" s="17" t="s">
        <v>17</v>
      </c>
      <c r="B11" s="19">
        <v>783</v>
      </c>
    </row>
    <row r="12" spans="1:2" x14ac:dyDescent="0.3">
      <c r="A12" s="17" t="s">
        <v>12</v>
      </c>
      <c r="B12" s="19">
        <v>768</v>
      </c>
    </row>
    <row r="13" spans="1:2" x14ac:dyDescent="0.3">
      <c r="A13" s="17" t="s">
        <v>5</v>
      </c>
      <c r="B13" s="19">
        <v>740</v>
      </c>
    </row>
    <row r="14" spans="1:2" x14ac:dyDescent="0.3">
      <c r="A14" s="17" t="s">
        <v>7</v>
      </c>
      <c r="B14" s="19">
        <v>479</v>
      </c>
    </row>
    <row r="15" spans="1:2" x14ac:dyDescent="0.3">
      <c r="A15" s="17" t="s">
        <v>4</v>
      </c>
      <c r="B15" s="19">
        <v>438</v>
      </c>
    </row>
    <row r="16" spans="1:2" x14ac:dyDescent="0.3">
      <c r="A16" s="17" t="s">
        <v>18</v>
      </c>
      <c r="B16" s="19">
        <v>388</v>
      </c>
    </row>
    <row r="17" spans="1:2" x14ac:dyDescent="0.3">
      <c r="A17" s="17" t="s">
        <v>9</v>
      </c>
      <c r="B17" s="19">
        <v>306</v>
      </c>
    </row>
    <row r="18" spans="1:2" x14ac:dyDescent="0.3">
      <c r="A18" s="17" t="s">
        <v>8</v>
      </c>
      <c r="B18" s="19">
        <v>176</v>
      </c>
    </row>
    <row r="19" spans="1:2" x14ac:dyDescent="0.3">
      <c r="A19" s="17" t="s">
        <v>14</v>
      </c>
      <c r="B19" s="19">
        <v>172</v>
      </c>
    </row>
    <row r="20" spans="1:2" x14ac:dyDescent="0.3">
      <c r="A20" s="17" t="s">
        <v>13</v>
      </c>
      <c r="B20" s="19">
        <v>128</v>
      </c>
    </row>
    <row r="21" spans="1:2" x14ac:dyDescent="0.3">
      <c r="A21" s="17" t="s">
        <v>10</v>
      </c>
      <c r="B21" s="19">
        <v>65</v>
      </c>
    </row>
    <row r="22" spans="1:2" ht="18" x14ac:dyDescent="0.35">
      <c r="A22" s="15" t="s">
        <v>16</v>
      </c>
      <c r="B22" s="22">
        <f>SUM(B4:B21)</f>
        <v>25308</v>
      </c>
    </row>
    <row r="24" spans="1:2" x14ac:dyDescent="0.3">
      <c r="B24" s="1" t="s">
        <v>15</v>
      </c>
    </row>
    <row r="25" spans="1:2" x14ac:dyDescent="0.3">
      <c r="B25" s="1" t="s">
        <v>15</v>
      </c>
    </row>
    <row r="33" spans="5:5" x14ac:dyDescent="0.3">
      <c r="E33" t="s">
        <v>15</v>
      </c>
    </row>
  </sheetData>
  <sortState xmlns:xlrd2="http://schemas.microsoft.com/office/spreadsheetml/2017/richdata2" ref="A5:B21">
    <sortCondition descending="1" ref="B5:B21"/>
  </sortState>
  <pageMargins left="0.7" right="0.7" top="0.75" bottom="0.75" header="0.3" footer="0.3"/>
  <pageSetup orientation="portrait" r:id="rId1"/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006E21-6E27-4431-BA2D-AC87659DA179}">
  <dimension ref="A2:B22"/>
  <sheetViews>
    <sheetView workbookViewId="0">
      <selection activeCell="A2" sqref="A2"/>
    </sheetView>
  </sheetViews>
  <sheetFormatPr defaultRowHeight="14.4" x14ac:dyDescent="0.3"/>
  <cols>
    <col min="1" max="1" width="14.77734375" customWidth="1"/>
    <col min="2" max="2" width="11.5546875" customWidth="1"/>
  </cols>
  <sheetData>
    <row r="2" spans="1:2" ht="21" x14ac:dyDescent="0.4">
      <c r="A2" s="14" t="s">
        <v>29</v>
      </c>
    </row>
    <row r="4" spans="1:2" x14ac:dyDescent="0.3">
      <c r="A4" t="s">
        <v>25</v>
      </c>
      <c r="B4" t="s">
        <v>26</v>
      </c>
    </row>
    <row r="5" spans="1:2" x14ac:dyDescent="0.3">
      <c r="A5" t="s">
        <v>0</v>
      </c>
      <c r="B5" s="6">
        <v>74677</v>
      </c>
    </row>
    <row r="6" spans="1:2" x14ac:dyDescent="0.3">
      <c r="A6" t="s">
        <v>1</v>
      </c>
      <c r="B6" s="1">
        <v>27462</v>
      </c>
    </row>
    <row r="7" spans="1:2" x14ac:dyDescent="0.3">
      <c r="A7" t="s">
        <v>3</v>
      </c>
      <c r="B7" s="1">
        <v>17420</v>
      </c>
    </row>
    <row r="8" spans="1:2" x14ac:dyDescent="0.3">
      <c r="A8" t="s">
        <v>2</v>
      </c>
      <c r="B8" s="1">
        <v>13367</v>
      </c>
    </row>
    <row r="9" spans="1:2" x14ac:dyDescent="0.3">
      <c r="A9" t="s">
        <v>7</v>
      </c>
      <c r="B9" s="1">
        <v>8987</v>
      </c>
    </row>
    <row r="10" spans="1:2" x14ac:dyDescent="0.3">
      <c r="A10" t="s">
        <v>5</v>
      </c>
      <c r="B10" s="1">
        <v>4548</v>
      </c>
    </row>
    <row r="11" spans="1:2" x14ac:dyDescent="0.3">
      <c r="A11" t="s">
        <v>8</v>
      </c>
      <c r="B11" s="1">
        <v>2300</v>
      </c>
    </row>
    <row r="12" spans="1:2" x14ac:dyDescent="0.3">
      <c r="A12" t="s">
        <v>13</v>
      </c>
      <c r="B12" s="1">
        <v>896</v>
      </c>
    </row>
    <row r="13" spans="1:2" x14ac:dyDescent="0.3">
      <c r="A13" t="s">
        <v>12</v>
      </c>
      <c r="B13" s="1">
        <v>158</v>
      </c>
    </row>
    <row r="14" spans="1:2" x14ac:dyDescent="0.3">
      <c r="A14" t="s">
        <v>18</v>
      </c>
      <c r="B14" s="1">
        <v>70</v>
      </c>
    </row>
    <row r="15" spans="1:2" x14ac:dyDescent="0.3">
      <c r="A15" t="s">
        <v>6</v>
      </c>
      <c r="B15" s="1">
        <v>30</v>
      </c>
    </row>
    <row r="16" spans="1:2" x14ac:dyDescent="0.3">
      <c r="A16" t="s">
        <v>11</v>
      </c>
      <c r="B16" s="1">
        <v>29</v>
      </c>
    </row>
    <row r="17" spans="1:2" x14ac:dyDescent="0.3">
      <c r="A17" t="s">
        <v>14</v>
      </c>
      <c r="B17" s="1">
        <v>29</v>
      </c>
    </row>
    <row r="18" spans="1:2" x14ac:dyDescent="0.3">
      <c r="A18" t="s">
        <v>17</v>
      </c>
      <c r="B18" s="1">
        <v>28</v>
      </c>
    </row>
    <row r="19" spans="1:2" x14ac:dyDescent="0.3">
      <c r="A19" t="s">
        <v>4</v>
      </c>
      <c r="B19" s="1">
        <v>18</v>
      </c>
    </row>
    <row r="20" spans="1:2" x14ac:dyDescent="0.3">
      <c r="A20" t="s">
        <v>9</v>
      </c>
      <c r="B20" s="1">
        <v>18</v>
      </c>
    </row>
    <row r="21" spans="1:2" x14ac:dyDescent="0.3">
      <c r="A21" t="s">
        <v>10</v>
      </c>
      <c r="B21" s="1">
        <v>18</v>
      </c>
    </row>
    <row r="22" spans="1:2" ht="18" x14ac:dyDescent="0.35">
      <c r="A22" s="15" t="s">
        <v>16</v>
      </c>
      <c r="B22" s="23">
        <f>SUM(B5:B21)</f>
        <v>150055</v>
      </c>
    </row>
  </sheetData>
  <sortState xmlns:xlrd2="http://schemas.microsoft.com/office/spreadsheetml/2017/richdata2" ref="A5:B21">
    <sortCondition descending="1" ref="B5:B21"/>
  </sortState>
  <pageMargins left="0.7" right="0.7" top="0.75" bottom="0.75" header="0.3" footer="0.3"/>
  <drawing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0AD7CB-CA4A-464A-9CC0-662ABE27DEEC}">
  <dimension ref="A2:G54"/>
  <sheetViews>
    <sheetView topLeftCell="A27" workbookViewId="0">
      <selection activeCell="A2" sqref="A2"/>
    </sheetView>
  </sheetViews>
  <sheetFormatPr defaultRowHeight="14.4" x14ac:dyDescent="0.3"/>
  <cols>
    <col min="1" max="1" width="11.5546875" customWidth="1"/>
    <col min="2" max="2" width="14.6640625" customWidth="1"/>
  </cols>
  <sheetData>
    <row r="2" spans="1:2" ht="21" x14ac:dyDescent="0.4">
      <c r="A2" s="14" t="s">
        <v>30</v>
      </c>
    </row>
    <row r="4" spans="1:2" x14ac:dyDescent="0.3">
      <c r="A4" t="s">
        <v>25</v>
      </c>
      <c r="B4" t="s">
        <v>26</v>
      </c>
    </row>
    <row r="5" spans="1:2" x14ac:dyDescent="0.3">
      <c r="A5" t="s">
        <v>0</v>
      </c>
      <c r="B5" s="6">
        <v>1695521</v>
      </c>
    </row>
    <row r="6" spans="1:2" x14ac:dyDescent="0.3">
      <c r="A6" t="s">
        <v>1</v>
      </c>
      <c r="B6" s="1">
        <v>361746</v>
      </c>
    </row>
    <row r="7" spans="1:2" x14ac:dyDescent="0.3">
      <c r="A7" t="s">
        <v>2</v>
      </c>
      <c r="B7" s="1">
        <v>212043</v>
      </c>
    </row>
    <row r="8" spans="1:2" x14ac:dyDescent="0.3">
      <c r="A8" t="s">
        <v>3</v>
      </c>
      <c r="B8" s="1">
        <v>136377</v>
      </c>
    </row>
    <row r="9" spans="1:2" x14ac:dyDescent="0.3">
      <c r="A9" t="s">
        <v>6</v>
      </c>
      <c r="B9" s="1">
        <v>100784</v>
      </c>
    </row>
    <row r="10" spans="1:2" x14ac:dyDescent="0.3">
      <c r="A10" t="s">
        <v>5</v>
      </c>
      <c r="B10" s="1">
        <v>84083</v>
      </c>
    </row>
    <row r="11" spans="1:2" x14ac:dyDescent="0.3">
      <c r="A11" t="s">
        <v>12</v>
      </c>
      <c r="B11" s="1">
        <v>77411</v>
      </c>
    </row>
    <row r="12" spans="1:2" x14ac:dyDescent="0.3">
      <c r="A12" t="s">
        <v>11</v>
      </c>
      <c r="B12" s="1">
        <v>62523</v>
      </c>
    </row>
    <row r="13" spans="1:2" x14ac:dyDescent="0.3">
      <c r="A13" t="s">
        <v>4</v>
      </c>
      <c r="B13" s="1">
        <v>50686</v>
      </c>
    </row>
    <row r="14" spans="1:2" x14ac:dyDescent="0.3">
      <c r="A14" t="s">
        <v>18</v>
      </c>
      <c r="B14" s="1">
        <v>36284</v>
      </c>
    </row>
    <row r="15" spans="1:2" x14ac:dyDescent="0.3">
      <c r="A15" t="s">
        <v>7</v>
      </c>
      <c r="B15" s="1">
        <v>29786</v>
      </c>
    </row>
    <row r="16" spans="1:2" x14ac:dyDescent="0.3">
      <c r="A16" t="s">
        <v>14</v>
      </c>
      <c r="B16" s="1">
        <v>19472</v>
      </c>
    </row>
    <row r="17" spans="1:2" x14ac:dyDescent="0.3">
      <c r="A17" t="s">
        <v>8</v>
      </c>
      <c r="B17" s="1">
        <v>14271</v>
      </c>
    </row>
    <row r="18" spans="1:2" x14ac:dyDescent="0.3">
      <c r="A18" t="s">
        <v>17</v>
      </c>
      <c r="B18" s="1">
        <v>12078</v>
      </c>
    </row>
    <row r="19" spans="1:2" x14ac:dyDescent="0.3">
      <c r="A19" t="s">
        <v>13</v>
      </c>
      <c r="B19" s="1">
        <v>10418</v>
      </c>
    </row>
    <row r="20" spans="1:2" x14ac:dyDescent="0.3">
      <c r="A20" t="s">
        <v>9</v>
      </c>
      <c r="B20" s="1">
        <v>2799</v>
      </c>
    </row>
    <row r="21" spans="1:2" x14ac:dyDescent="0.3">
      <c r="A21" t="s">
        <v>10</v>
      </c>
      <c r="B21" s="1">
        <v>0</v>
      </c>
    </row>
    <row r="22" spans="1:2" ht="18" x14ac:dyDescent="0.35">
      <c r="A22" s="15" t="s">
        <v>16</v>
      </c>
      <c r="B22" s="23">
        <f>SUM(B5:B21)</f>
        <v>2906282</v>
      </c>
    </row>
    <row r="36" spans="1:7" x14ac:dyDescent="0.3">
      <c r="A36" t="s">
        <v>25</v>
      </c>
      <c r="B36" t="s">
        <v>31</v>
      </c>
      <c r="C36" t="s">
        <v>32</v>
      </c>
      <c r="F36" s="20"/>
      <c r="G36" s="24"/>
    </row>
    <row r="37" spans="1:7" x14ac:dyDescent="0.3">
      <c r="A37" t="s">
        <v>0</v>
      </c>
      <c r="B37" s="6">
        <v>1695521</v>
      </c>
      <c r="C37" s="24">
        <v>74677</v>
      </c>
      <c r="F37" s="21"/>
      <c r="G37" s="24"/>
    </row>
    <row r="38" spans="1:7" x14ac:dyDescent="0.3">
      <c r="A38" t="s">
        <v>1</v>
      </c>
      <c r="B38" s="1">
        <v>361746</v>
      </c>
      <c r="C38" s="1">
        <v>27462</v>
      </c>
      <c r="F38" s="20"/>
      <c r="G38" s="26"/>
    </row>
    <row r="39" spans="1:7" x14ac:dyDescent="0.3">
      <c r="A39" t="s">
        <v>2</v>
      </c>
      <c r="B39" s="1">
        <v>212043</v>
      </c>
      <c r="C39" s="25">
        <v>13367</v>
      </c>
      <c r="F39" s="21"/>
      <c r="G39" s="25"/>
    </row>
    <row r="40" spans="1:7" x14ac:dyDescent="0.3">
      <c r="A40" t="s">
        <v>3</v>
      </c>
      <c r="B40" s="1">
        <v>136377</v>
      </c>
      <c r="C40" s="27">
        <v>17420</v>
      </c>
      <c r="F40" s="20"/>
      <c r="G40" s="26"/>
    </row>
    <row r="41" spans="1:7" x14ac:dyDescent="0.3">
      <c r="A41" t="s">
        <v>6</v>
      </c>
      <c r="B41" s="1">
        <v>100784</v>
      </c>
      <c r="C41" s="26">
        <v>30</v>
      </c>
      <c r="F41" s="21"/>
      <c r="G41" s="25"/>
    </row>
    <row r="42" spans="1:7" x14ac:dyDescent="0.3">
      <c r="A42" t="s">
        <v>5</v>
      </c>
      <c r="B42" s="1">
        <v>84083</v>
      </c>
      <c r="C42" s="25">
        <v>4548</v>
      </c>
      <c r="F42" s="20"/>
      <c r="G42" s="26"/>
    </row>
    <row r="43" spans="1:7" x14ac:dyDescent="0.3">
      <c r="A43" t="s">
        <v>12</v>
      </c>
      <c r="B43" s="1">
        <v>77411</v>
      </c>
      <c r="C43" s="26">
        <v>158</v>
      </c>
      <c r="F43" s="21"/>
      <c r="G43" s="25"/>
    </row>
    <row r="44" spans="1:7" x14ac:dyDescent="0.3">
      <c r="A44" t="s">
        <v>11</v>
      </c>
      <c r="B44" s="1">
        <v>62523</v>
      </c>
      <c r="C44" s="25">
        <v>29</v>
      </c>
      <c r="F44" s="20"/>
      <c r="G44" s="26"/>
    </row>
    <row r="45" spans="1:7" x14ac:dyDescent="0.3">
      <c r="A45" t="s">
        <v>4</v>
      </c>
      <c r="B45" s="1">
        <v>50686</v>
      </c>
      <c r="C45" s="26">
        <v>18</v>
      </c>
      <c r="F45" s="21"/>
      <c r="G45" s="25"/>
    </row>
    <row r="46" spans="1:7" x14ac:dyDescent="0.3">
      <c r="A46" t="s">
        <v>18</v>
      </c>
      <c r="B46" s="1">
        <v>36284</v>
      </c>
      <c r="C46" s="25">
        <v>70</v>
      </c>
      <c r="F46" s="20"/>
      <c r="G46" s="26"/>
    </row>
    <row r="47" spans="1:7" x14ac:dyDescent="0.3">
      <c r="A47" t="s">
        <v>7</v>
      </c>
      <c r="B47" s="1">
        <v>29786</v>
      </c>
      <c r="C47" s="26">
        <v>8987</v>
      </c>
      <c r="F47" s="21"/>
      <c r="G47" s="25"/>
    </row>
    <row r="48" spans="1:7" x14ac:dyDescent="0.3">
      <c r="A48" t="s">
        <v>14</v>
      </c>
      <c r="B48" s="1">
        <v>19472</v>
      </c>
      <c r="C48" s="27">
        <v>29</v>
      </c>
      <c r="F48" s="20"/>
      <c r="G48" s="26"/>
    </row>
    <row r="49" spans="1:7" x14ac:dyDescent="0.3">
      <c r="A49" t="s">
        <v>8</v>
      </c>
      <c r="B49" s="1">
        <v>14271</v>
      </c>
      <c r="C49" s="26">
        <v>2300</v>
      </c>
      <c r="F49" s="21"/>
      <c r="G49" s="25"/>
    </row>
    <row r="50" spans="1:7" x14ac:dyDescent="0.3">
      <c r="A50" t="s">
        <v>17</v>
      </c>
      <c r="B50" s="1">
        <v>12078</v>
      </c>
      <c r="C50" s="25">
        <v>28</v>
      </c>
      <c r="F50" s="20"/>
      <c r="G50" s="26"/>
    </row>
    <row r="51" spans="1:7" x14ac:dyDescent="0.3">
      <c r="A51" t="s">
        <v>13</v>
      </c>
      <c r="B51" s="1">
        <v>10418</v>
      </c>
      <c r="C51" s="25">
        <v>896</v>
      </c>
      <c r="F51" s="21"/>
      <c r="G51" s="25"/>
    </row>
    <row r="52" spans="1:7" x14ac:dyDescent="0.3">
      <c r="A52" t="s">
        <v>9</v>
      </c>
      <c r="B52" s="1">
        <v>2799</v>
      </c>
      <c r="C52" s="25">
        <v>18</v>
      </c>
      <c r="F52" s="20"/>
      <c r="G52" s="26"/>
    </row>
    <row r="53" spans="1:7" x14ac:dyDescent="0.3">
      <c r="A53" t="s">
        <v>10</v>
      </c>
      <c r="B53" s="1">
        <v>0</v>
      </c>
      <c r="C53" s="26">
        <v>18</v>
      </c>
    </row>
    <row r="54" spans="1:7" ht="18" x14ac:dyDescent="0.35">
      <c r="A54" s="15" t="s">
        <v>16</v>
      </c>
      <c r="B54" s="23">
        <f>SUM(B37:B53)</f>
        <v>2906282</v>
      </c>
      <c r="C54" s="28">
        <f>SUM(C37:C53)</f>
        <v>150055</v>
      </c>
    </row>
  </sheetData>
  <sortState xmlns:xlrd2="http://schemas.microsoft.com/office/spreadsheetml/2017/richdata2" ref="A5:B21">
    <sortCondition descending="1" ref="B5:B21"/>
  </sortState>
  <pageMargins left="0.7" right="0.7" top="0.75" bottom="0.75" header="0.3" footer="0.3"/>
  <drawing r:id="rId1"/>
  <tableParts count="2">
    <tablePart r:id="rId2"/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EE4944-03EF-49AA-AFF1-3C26844B037E}">
  <dimension ref="A2:I55"/>
  <sheetViews>
    <sheetView topLeftCell="A27" workbookViewId="0">
      <selection activeCell="A2" sqref="A2"/>
    </sheetView>
  </sheetViews>
  <sheetFormatPr defaultRowHeight="14.4" x14ac:dyDescent="0.3"/>
  <cols>
    <col min="1" max="1" width="16.33203125" customWidth="1"/>
    <col min="2" max="2" width="15.6640625" customWidth="1"/>
    <col min="3" max="3" width="19.5546875" customWidth="1"/>
  </cols>
  <sheetData>
    <row r="2" spans="1:2" ht="21" x14ac:dyDescent="0.4">
      <c r="A2" s="14" t="s">
        <v>33</v>
      </c>
    </row>
    <row r="3" spans="1:2" ht="21" x14ac:dyDescent="0.4">
      <c r="A3" s="14"/>
    </row>
    <row r="4" spans="1:2" x14ac:dyDescent="0.3">
      <c r="A4" t="s">
        <v>25</v>
      </c>
      <c r="B4" t="s">
        <v>26</v>
      </c>
    </row>
    <row r="5" spans="1:2" x14ac:dyDescent="0.3">
      <c r="A5" t="s">
        <v>0</v>
      </c>
      <c r="B5" s="6">
        <v>1266026</v>
      </c>
    </row>
    <row r="6" spans="1:2" x14ac:dyDescent="0.3">
      <c r="A6" t="s">
        <v>1</v>
      </c>
      <c r="B6" s="1">
        <v>284971</v>
      </c>
    </row>
    <row r="7" spans="1:2" x14ac:dyDescent="0.3">
      <c r="A7" t="s">
        <v>2</v>
      </c>
      <c r="B7" s="1">
        <v>166058</v>
      </c>
    </row>
    <row r="8" spans="1:2" x14ac:dyDescent="0.3">
      <c r="A8" t="s">
        <v>3</v>
      </c>
      <c r="B8" s="1">
        <v>116379</v>
      </c>
    </row>
    <row r="9" spans="1:2" x14ac:dyDescent="0.3">
      <c r="A9" t="s">
        <v>6</v>
      </c>
      <c r="B9" s="1">
        <v>75181</v>
      </c>
    </row>
    <row r="10" spans="1:2" x14ac:dyDescent="0.3">
      <c r="A10" t="s">
        <v>11</v>
      </c>
      <c r="B10" s="1">
        <v>44696</v>
      </c>
    </row>
    <row r="11" spans="1:2" x14ac:dyDescent="0.3">
      <c r="A11" t="s">
        <v>5</v>
      </c>
      <c r="B11" s="1">
        <v>44532</v>
      </c>
    </row>
    <row r="12" spans="1:2" x14ac:dyDescent="0.3">
      <c r="A12" t="s">
        <v>12</v>
      </c>
      <c r="B12" s="1">
        <v>30600</v>
      </c>
    </row>
    <row r="13" spans="1:2" x14ac:dyDescent="0.3">
      <c r="A13" t="s">
        <v>18</v>
      </c>
      <c r="B13" s="1">
        <v>24636</v>
      </c>
    </row>
    <row r="14" spans="1:2" x14ac:dyDescent="0.3">
      <c r="A14" t="s">
        <v>4</v>
      </c>
      <c r="B14" s="1">
        <v>23807</v>
      </c>
    </row>
    <row r="15" spans="1:2" x14ac:dyDescent="0.3">
      <c r="A15" t="s">
        <v>7</v>
      </c>
      <c r="B15" s="1">
        <v>19823</v>
      </c>
    </row>
    <row r="16" spans="1:2" x14ac:dyDescent="0.3">
      <c r="A16" t="s">
        <v>14</v>
      </c>
      <c r="B16" s="1">
        <v>12739</v>
      </c>
    </row>
    <row r="17" spans="1:2" x14ac:dyDescent="0.3">
      <c r="A17" t="s">
        <v>8</v>
      </c>
      <c r="B17" s="1">
        <v>6493</v>
      </c>
    </row>
    <row r="18" spans="1:2" x14ac:dyDescent="0.3">
      <c r="A18" t="s">
        <v>13</v>
      </c>
      <c r="B18" s="1">
        <v>936</v>
      </c>
    </row>
    <row r="19" spans="1:2" x14ac:dyDescent="0.3">
      <c r="A19" t="s">
        <v>17</v>
      </c>
      <c r="B19" s="1">
        <v>695</v>
      </c>
    </row>
    <row r="20" spans="1:2" x14ac:dyDescent="0.3">
      <c r="A20" t="s">
        <v>9</v>
      </c>
      <c r="B20" s="1">
        <v>31</v>
      </c>
    </row>
    <row r="21" spans="1:2" x14ac:dyDescent="0.3">
      <c r="A21" t="s">
        <v>10</v>
      </c>
      <c r="B21" s="1">
        <v>18</v>
      </c>
    </row>
    <row r="22" spans="1:2" ht="15.6" x14ac:dyDescent="0.3">
      <c r="A22" s="29" t="s">
        <v>16</v>
      </c>
      <c r="B22" s="30">
        <f>SUM(B5:B21)</f>
        <v>2117621</v>
      </c>
    </row>
    <row r="36" spans="1:9" ht="21" x14ac:dyDescent="0.4">
      <c r="A36" s="14" t="s">
        <v>36</v>
      </c>
    </row>
    <row r="38" spans="1:9" x14ac:dyDescent="0.3">
      <c r="A38" t="s">
        <v>25</v>
      </c>
      <c r="B38" t="s">
        <v>35</v>
      </c>
      <c r="C38" t="s">
        <v>37</v>
      </c>
    </row>
    <row r="39" spans="1:9" x14ac:dyDescent="0.3">
      <c r="A39" s="20" t="s">
        <v>0</v>
      </c>
      <c r="B39" s="24">
        <v>1266026</v>
      </c>
      <c r="C39" s="24">
        <v>504172</v>
      </c>
      <c r="H39" s="20"/>
      <c r="I39" s="24"/>
    </row>
    <row r="40" spans="1:9" x14ac:dyDescent="0.3">
      <c r="A40" s="21" t="s">
        <v>1</v>
      </c>
      <c r="B40" s="25">
        <v>284971</v>
      </c>
      <c r="C40" s="25">
        <v>104293</v>
      </c>
      <c r="H40" s="21"/>
      <c r="I40" s="25"/>
    </row>
    <row r="41" spans="1:9" x14ac:dyDescent="0.3">
      <c r="A41" s="20" t="s">
        <v>2</v>
      </c>
      <c r="B41" s="26">
        <v>166058</v>
      </c>
      <c r="C41" s="26">
        <v>59423</v>
      </c>
      <c r="H41" s="20"/>
      <c r="I41" s="26"/>
    </row>
    <row r="42" spans="1:9" x14ac:dyDescent="0.3">
      <c r="A42" s="21" t="s">
        <v>3</v>
      </c>
      <c r="B42" s="25">
        <v>116379</v>
      </c>
      <c r="C42" s="25">
        <v>37425</v>
      </c>
      <c r="H42" s="21"/>
      <c r="I42" s="25"/>
    </row>
    <row r="43" spans="1:9" x14ac:dyDescent="0.3">
      <c r="A43" s="20" t="s">
        <v>6</v>
      </c>
      <c r="B43" s="26">
        <v>75181</v>
      </c>
      <c r="C43" s="31">
        <v>25652</v>
      </c>
      <c r="H43" s="20"/>
      <c r="I43" s="26"/>
    </row>
    <row r="44" spans="1:9" x14ac:dyDescent="0.3">
      <c r="A44" s="21" t="s">
        <v>11</v>
      </c>
      <c r="B44" s="25">
        <v>44696</v>
      </c>
      <c r="C44" s="25">
        <v>18111</v>
      </c>
      <c r="H44" s="21"/>
      <c r="I44" s="25"/>
    </row>
    <row r="45" spans="1:9" x14ac:dyDescent="0.3">
      <c r="A45" s="20" t="s">
        <v>5</v>
      </c>
      <c r="B45" s="26">
        <v>44532</v>
      </c>
      <c r="C45" s="26">
        <v>44130</v>
      </c>
      <c r="H45" s="20"/>
      <c r="I45" s="26"/>
    </row>
    <row r="46" spans="1:9" x14ac:dyDescent="0.3">
      <c r="A46" s="21" t="s">
        <v>12</v>
      </c>
      <c r="B46" s="25">
        <v>30600</v>
      </c>
      <c r="C46" s="25">
        <v>47049</v>
      </c>
      <c r="H46" s="21"/>
      <c r="I46" s="25"/>
    </row>
    <row r="47" spans="1:9" x14ac:dyDescent="0.3">
      <c r="A47" s="20" t="s">
        <v>18</v>
      </c>
      <c r="B47" s="26">
        <v>24636</v>
      </c>
      <c r="C47" s="31">
        <v>11718</v>
      </c>
      <c r="H47" s="20"/>
      <c r="I47" s="26"/>
    </row>
    <row r="48" spans="1:9" x14ac:dyDescent="0.3">
      <c r="A48" s="21" t="s">
        <v>4</v>
      </c>
      <c r="B48" s="25">
        <v>23807</v>
      </c>
      <c r="C48" s="32">
        <v>26903</v>
      </c>
      <c r="H48" s="21"/>
      <c r="I48" s="25"/>
    </row>
    <row r="49" spans="1:9" x14ac:dyDescent="0.3">
      <c r="A49" s="20" t="s">
        <v>7</v>
      </c>
      <c r="B49" s="26">
        <v>19823</v>
      </c>
      <c r="C49" s="26">
        <v>18976</v>
      </c>
      <c r="H49" s="20"/>
      <c r="I49" s="26"/>
    </row>
    <row r="50" spans="1:9" x14ac:dyDescent="0.3">
      <c r="A50" s="21" t="s">
        <v>14</v>
      </c>
      <c r="B50" s="25">
        <v>12739</v>
      </c>
      <c r="C50" s="32">
        <v>6762</v>
      </c>
      <c r="H50" s="21"/>
      <c r="I50" s="25"/>
    </row>
    <row r="51" spans="1:9" x14ac:dyDescent="0.3">
      <c r="A51" s="20" t="s">
        <v>8</v>
      </c>
      <c r="B51" s="26">
        <v>6493</v>
      </c>
      <c r="C51" s="31">
        <v>10207</v>
      </c>
      <c r="H51" s="20"/>
      <c r="I51" s="26"/>
    </row>
    <row r="52" spans="1:9" x14ac:dyDescent="0.3">
      <c r="A52" s="21" t="s">
        <v>13</v>
      </c>
      <c r="B52" s="25">
        <v>936</v>
      </c>
      <c r="C52" s="32">
        <v>10404</v>
      </c>
      <c r="H52" s="21"/>
      <c r="I52" s="25"/>
    </row>
    <row r="53" spans="1:9" x14ac:dyDescent="0.3">
      <c r="A53" s="20" t="s">
        <v>17</v>
      </c>
      <c r="B53" s="26">
        <v>695</v>
      </c>
      <c r="C53" s="26">
        <v>12087</v>
      </c>
      <c r="H53" s="20"/>
      <c r="I53" s="26"/>
    </row>
    <row r="54" spans="1:9" x14ac:dyDescent="0.3">
      <c r="A54" s="21" t="s">
        <v>9</v>
      </c>
      <c r="B54" s="25">
        <v>31</v>
      </c>
      <c r="C54" s="25">
        <v>2786</v>
      </c>
      <c r="H54" s="21"/>
      <c r="I54" s="25"/>
    </row>
    <row r="55" spans="1:9" x14ac:dyDescent="0.3">
      <c r="A55" s="20" t="s">
        <v>10</v>
      </c>
      <c r="B55" s="26">
        <v>18</v>
      </c>
      <c r="C55" s="26">
        <v>0</v>
      </c>
      <c r="H55" s="20"/>
      <c r="I55" s="26"/>
    </row>
  </sheetData>
  <sortState xmlns:xlrd2="http://schemas.microsoft.com/office/spreadsheetml/2017/richdata2" ref="A5:B21">
    <sortCondition descending="1" ref="B5:B21"/>
  </sortState>
  <pageMargins left="0.7" right="0.7" top="0.75" bottom="0.75" header="0.3" footer="0.3"/>
  <drawing r:id="rId1"/>
  <tableParts count="2">
    <tablePart r:id="rId2"/>
    <tablePart r:id="rId3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CD27E9-0207-498F-A6D4-E6158E2FFFF3}">
  <dimension ref="A2:B22"/>
  <sheetViews>
    <sheetView topLeftCell="A24" workbookViewId="0">
      <selection activeCell="A5" sqref="A5:B21"/>
    </sheetView>
  </sheetViews>
  <sheetFormatPr defaultRowHeight="14.4" x14ac:dyDescent="0.3"/>
  <cols>
    <col min="1" max="1" width="14.88671875" customWidth="1"/>
    <col min="2" max="2" width="9.6640625" bestFit="1" customWidth="1"/>
  </cols>
  <sheetData>
    <row r="2" spans="1:2" ht="21" x14ac:dyDescent="0.4">
      <c r="A2" s="14" t="s">
        <v>34</v>
      </c>
    </row>
    <row r="4" spans="1:2" x14ac:dyDescent="0.3">
      <c r="A4" t="s">
        <v>25</v>
      </c>
      <c r="B4" t="s">
        <v>26</v>
      </c>
    </row>
    <row r="5" spans="1:2" x14ac:dyDescent="0.3">
      <c r="A5" t="s">
        <v>0</v>
      </c>
      <c r="B5" s="6">
        <v>504172</v>
      </c>
    </row>
    <row r="6" spans="1:2" x14ac:dyDescent="0.3">
      <c r="A6" t="s">
        <v>1</v>
      </c>
      <c r="B6" s="1">
        <v>104293</v>
      </c>
    </row>
    <row r="7" spans="1:2" x14ac:dyDescent="0.3">
      <c r="A7" t="s">
        <v>2</v>
      </c>
      <c r="B7" s="1">
        <v>59423</v>
      </c>
    </row>
    <row r="8" spans="1:2" x14ac:dyDescent="0.3">
      <c r="A8" t="s">
        <v>12</v>
      </c>
      <c r="B8" s="1">
        <v>47049</v>
      </c>
    </row>
    <row r="9" spans="1:2" x14ac:dyDescent="0.3">
      <c r="A9" t="s">
        <v>5</v>
      </c>
      <c r="B9" s="1">
        <v>44130</v>
      </c>
    </row>
    <row r="10" spans="1:2" x14ac:dyDescent="0.3">
      <c r="A10" t="s">
        <v>3</v>
      </c>
      <c r="B10" s="1">
        <v>37425</v>
      </c>
    </row>
    <row r="11" spans="1:2" x14ac:dyDescent="0.3">
      <c r="A11" t="s">
        <v>4</v>
      </c>
      <c r="B11" s="1">
        <v>26903</v>
      </c>
    </row>
    <row r="12" spans="1:2" x14ac:dyDescent="0.3">
      <c r="A12" t="s">
        <v>6</v>
      </c>
      <c r="B12" s="1">
        <v>25652</v>
      </c>
    </row>
    <row r="13" spans="1:2" x14ac:dyDescent="0.3">
      <c r="A13" t="s">
        <v>7</v>
      </c>
      <c r="B13" s="1">
        <v>18976</v>
      </c>
    </row>
    <row r="14" spans="1:2" x14ac:dyDescent="0.3">
      <c r="A14" t="s">
        <v>11</v>
      </c>
      <c r="B14" s="1">
        <v>18111</v>
      </c>
    </row>
    <row r="15" spans="1:2" x14ac:dyDescent="0.3">
      <c r="A15" t="s">
        <v>17</v>
      </c>
      <c r="B15" s="1">
        <v>12087</v>
      </c>
    </row>
    <row r="16" spans="1:2" x14ac:dyDescent="0.3">
      <c r="A16" t="s">
        <v>18</v>
      </c>
      <c r="B16" s="1">
        <v>11718</v>
      </c>
    </row>
    <row r="17" spans="1:2" x14ac:dyDescent="0.3">
      <c r="A17" t="s">
        <v>13</v>
      </c>
      <c r="B17" s="1">
        <v>10404</v>
      </c>
    </row>
    <row r="18" spans="1:2" x14ac:dyDescent="0.3">
      <c r="A18" t="s">
        <v>8</v>
      </c>
      <c r="B18" s="1">
        <v>10207</v>
      </c>
    </row>
    <row r="19" spans="1:2" x14ac:dyDescent="0.3">
      <c r="A19" t="s">
        <v>14</v>
      </c>
      <c r="B19" s="1">
        <v>6762</v>
      </c>
    </row>
    <row r="20" spans="1:2" x14ac:dyDescent="0.3">
      <c r="A20" t="s">
        <v>9</v>
      </c>
      <c r="B20" s="1">
        <v>2786</v>
      </c>
    </row>
    <row r="21" spans="1:2" x14ac:dyDescent="0.3">
      <c r="A21" t="s">
        <v>10</v>
      </c>
      <c r="B21" s="1">
        <v>0</v>
      </c>
    </row>
    <row r="22" spans="1:2" ht="18" x14ac:dyDescent="0.35">
      <c r="A22" s="15" t="s">
        <v>16</v>
      </c>
      <c r="B22" s="16">
        <f>SUM(B5:B21)</f>
        <v>940098</v>
      </c>
    </row>
  </sheetData>
  <sortState xmlns:xlrd2="http://schemas.microsoft.com/office/spreadsheetml/2017/richdata2" ref="A5:B21">
    <sortCondition descending="1" ref="B5:B21"/>
  </sortState>
  <pageMargins left="0.7" right="0.7" top="0.75" bottom="0.75" header="0.3" footer="0.3"/>
  <drawing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859C9D-BE87-4009-AFC8-78123EEABC73}">
  <dimension ref="B2:G4"/>
  <sheetViews>
    <sheetView tabSelected="1" topLeftCell="A2" zoomScale="90" zoomScaleNormal="90" workbookViewId="0">
      <selection activeCell="G17" sqref="G17"/>
    </sheetView>
  </sheetViews>
  <sheetFormatPr defaultRowHeight="14.4" x14ac:dyDescent="0.3"/>
  <cols>
    <col min="2" max="2" width="30.109375" customWidth="1"/>
    <col min="3" max="3" width="71.88671875" customWidth="1"/>
    <col min="7" max="7" width="10.33203125" bestFit="1" customWidth="1"/>
  </cols>
  <sheetData>
    <row r="2" spans="2:7" ht="117" customHeight="1" x14ac:dyDescent="0.3">
      <c r="B2" s="2" t="s">
        <v>15</v>
      </c>
      <c r="C2" s="3" t="s">
        <v>22</v>
      </c>
    </row>
    <row r="3" spans="2:7" ht="15.6" x14ac:dyDescent="0.3">
      <c r="B3" s="4" t="s">
        <v>23</v>
      </c>
      <c r="C3" s="8">
        <v>2427902</v>
      </c>
      <c r="E3" s="5"/>
      <c r="G3" s="7"/>
    </row>
    <row r="4" spans="2:7" ht="15.6" x14ac:dyDescent="0.3">
      <c r="B4" s="4" t="s">
        <v>20</v>
      </c>
      <c r="C4" s="10">
        <v>3057719</v>
      </c>
      <c r="E4" s="11">
        <f>SUM(C4/C3-1)</f>
        <v>0.25940791679400577</v>
      </c>
      <c r="F4" s="12"/>
      <c r="G4" s="13">
        <f>C4/C3-1</f>
        <v>0.25940791679400577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F30E4B-DA7C-451F-9810-ABD1EDCE7EB7}">
  <dimension ref="B2:G4"/>
  <sheetViews>
    <sheetView topLeftCell="A2" zoomScale="90" zoomScaleNormal="90" workbookViewId="0">
      <selection activeCell="G15" sqref="G15"/>
    </sheetView>
  </sheetViews>
  <sheetFormatPr defaultRowHeight="14.4" x14ac:dyDescent="0.3"/>
  <cols>
    <col min="2" max="2" width="30.109375" customWidth="1"/>
    <col min="3" max="3" width="72.33203125" customWidth="1"/>
    <col min="7" max="7" width="10.33203125" bestFit="1" customWidth="1"/>
  </cols>
  <sheetData>
    <row r="2" spans="2:7" ht="72" customHeight="1" x14ac:dyDescent="0.3">
      <c r="B2" s="2" t="s">
        <v>15</v>
      </c>
      <c r="C2" s="3" t="s">
        <v>21</v>
      </c>
    </row>
    <row r="3" spans="2:7" ht="15.6" x14ac:dyDescent="0.3">
      <c r="B3" s="9" t="s">
        <v>19</v>
      </c>
      <c r="C3" s="8">
        <v>2775303</v>
      </c>
      <c r="E3" s="5"/>
      <c r="G3" s="7"/>
    </row>
    <row r="4" spans="2:7" ht="15.6" x14ac:dyDescent="0.3">
      <c r="B4" s="9" t="s">
        <v>20</v>
      </c>
      <c r="C4" s="10">
        <v>3057719</v>
      </c>
      <c r="E4" s="11">
        <f>SUM(C4/C3-1)</f>
        <v>0.10176042039373723</v>
      </c>
      <c r="F4" s="12"/>
      <c r="G4" s="13">
        <f>C4/C3-1</f>
        <v>0.10176042039373723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Traficul de pasageri </vt:lpstr>
      <vt:lpstr>Trafic marfa</vt:lpstr>
      <vt:lpstr>Miscari Aeronave</vt:lpstr>
      <vt:lpstr>Zboruri interne</vt:lpstr>
      <vt:lpstr>Zboruri externe</vt:lpstr>
      <vt:lpstr>Schengen</vt:lpstr>
      <vt:lpstr>Non Schengen</vt:lpstr>
      <vt:lpstr>Comp pax 2019-2025</vt:lpstr>
      <vt:lpstr>Comp pax 2024-2025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</dc:creator>
  <cp:lastModifiedBy>Ioan Ripas</cp:lastModifiedBy>
  <cp:lastPrinted>2025-09-22T08:11:12Z</cp:lastPrinted>
  <dcterms:created xsi:type="dcterms:W3CDTF">2022-11-08T10:51:34Z</dcterms:created>
  <dcterms:modified xsi:type="dcterms:W3CDTF">2025-09-26T18:43:30Z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81a24c0-f782-4dcb-ab4e-c0288a2b9baf_Enabled">
    <vt:lpwstr>true</vt:lpwstr>
  </property>
  <property fmtid="{D5CDD505-2E9C-101B-9397-08002B2CF9AE}" pid="3" name="MSIP_Label_881a24c0-f782-4dcb-ab4e-c0288a2b9baf_SetDate">
    <vt:lpwstr>2025-09-26T13:47:10Z</vt:lpwstr>
  </property>
  <property fmtid="{D5CDD505-2E9C-101B-9397-08002B2CF9AE}" pid="4" name="MSIP_Label_881a24c0-f782-4dcb-ab4e-c0288a2b9baf_Method">
    <vt:lpwstr>Standard</vt:lpwstr>
  </property>
  <property fmtid="{D5CDD505-2E9C-101B-9397-08002B2CF9AE}" pid="5" name="MSIP_Label_881a24c0-f782-4dcb-ab4e-c0288a2b9baf_Name">
    <vt:lpwstr>General</vt:lpwstr>
  </property>
  <property fmtid="{D5CDD505-2E9C-101B-9397-08002B2CF9AE}" pid="6" name="MSIP_Label_881a24c0-f782-4dcb-ab4e-c0288a2b9baf_SiteId">
    <vt:lpwstr>7c299034-56bd-4947-bec9-f1673fd079d0</vt:lpwstr>
  </property>
  <property fmtid="{D5CDD505-2E9C-101B-9397-08002B2CF9AE}" pid="7" name="MSIP_Label_881a24c0-f782-4dcb-ab4e-c0288a2b9baf_ActionId">
    <vt:lpwstr>9eeb0fd4-6972-432b-8b53-8a45a335a3c3</vt:lpwstr>
  </property>
  <property fmtid="{D5CDD505-2E9C-101B-9397-08002B2CF9AE}" pid="8" name="MSIP_Label_881a24c0-f782-4dcb-ab4e-c0288a2b9baf_ContentBits">
    <vt:lpwstr>0</vt:lpwstr>
  </property>
  <property fmtid="{D5CDD505-2E9C-101B-9397-08002B2CF9AE}" pid="9" name="MSIP_Label_881a24c0-f782-4dcb-ab4e-c0288a2b9baf_Tag">
    <vt:lpwstr>10, 3, 0, 1</vt:lpwstr>
  </property>
</Properties>
</file>