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721\"/>
    </mc:Choice>
  </mc:AlternateContent>
  <xr:revisionPtr revIDLastSave="0" documentId="13_ncr:1_{ECF62D23-86B6-4343-AA8C-C0FFDBDA7C8A}" xr6:coauthVersionLast="47" xr6:coauthVersionMax="47" xr10:uidLastSave="{00000000-0000-0000-0000-000000000000}"/>
  <bookViews>
    <workbookView xWindow="-110" yWindow="-110" windowWidth="19420" windowHeight="11500" activeTab="1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1" l="1"/>
  <c r="B88" i="11"/>
  <c r="B24" i="3"/>
  <c r="B54" i="5"/>
  <c r="B22" i="5"/>
  <c r="B55" i="11"/>
  <c r="B21" i="11"/>
  <c r="B24" i="1"/>
  <c r="B25" i="2"/>
  <c r="E4" i="10"/>
  <c r="E4" i="8"/>
</calcChain>
</file>

<file path=xl/sharedStrings.xml><?xml version="1.0" encoding="utf-8"?>
<sst xmlns="http://schemas.openxmlformats.org/spreadsheetml/2006/main" count="225" uniqueCount="47">
  <si>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</si>
  <si>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</si>
  <si>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</si>
  <si>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</si>
  <si>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</si>
  <si>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</si>
  <si>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</si>
  <si>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</si>
  <si>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</si>
  <si>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</si>
  <si>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</si>
  <si>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</si>
  <si>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</si>
  <si>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</si>
  <si>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</si>
  <si>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</si>
  <si>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</si>
  <si>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</si>
  <si>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</si>
  <si>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</si>
  <si>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</si>
  <si>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</si>
  <si>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</si>
  <si>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</si>
  <si>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</si>
  <si>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</si>
  <si>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</si>
  <si>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</si>
  <si>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</si>
  <si>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</si>
  <si>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</si>
  <si>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</si>
  <si>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</si>
  <si>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</si>
  <si>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</si>
  <si>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</si>
  <si>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</si>
  <si>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</si>
  <si>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</si>
  <si>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 xml:space="preserve">Traficul de marfă (în tone) pe aeroporturile din România </t>
  </si>
  <si>
    <t xml:space="preserve">Traficul de pasageri pe aeroporturile din România </t>
  </si>
  <si>
    <t xml:space="preserve">Numărul de mișcări aeronave pe aeroporturile din România </t>
  </si>
  <si>
    <t>COMPARAȚIE TRAFIC DE PASAGERI PE AEROPORTURILE DIN ROMÂNIA 2019 - 2025</t>
  </si>
  <si>
    <t>COMPARAȚIE TRAFIC DE PASAGERI PE AEROPORTURILE DIN ROMÂNIA  2024-2025</t>
  </si>
  <si>
    <t>IUNIE 2019</t>
  </si>
  <si>
    <t>IUNIE 2025</t>
  </si>
  <si>
    <t>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</si>
</sst>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4" xfId="0" applyNumberFormat="1" applyBorder="1"/>
    <xf numFmtId="0" fontId="7" fillId="0" borderId="0" xfId="0" applyFont="1" applyAlignment="1">
      <alignment vertical="center" wrapText="1"/>
    </xf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iunie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Craiova</c:v>
                </c:pt>
                <c:pt idx="6">
                  <c:v>Sibiu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Constanța</c:v>
                </c:pt>
                <c:pt idx="13">
                  <c:v>Maramureș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1488272</c:v>
                </c:pt>
                <c:pt idx="1">
                  <c:v>338756</c:v>
                </c:pt>
                <c:pt idx="2">
                  <c:v>211008</c:v>
                </c:pt>
                <c:pt idx="3">
                  <c:v>133828</c:v>
                </c:pt>
                <c:pt idx="4">
                  <c:v>76475</c:v>
                </c:pt>
                <c:pt idx="5">
                  <c:v>62563</c:v>
                </c:pt>
                <c:pt idx="6">
                  <c:v>60099</c:v>
                </c:pt>
                <c:pt idx="7">
                  <c:v>58046</c:v>
                </c:pt>
                <c:pt idx="8">
                  <c:v>42133</c:v>
                </c:pt>
                <c:pt idx="9">
                  <c:v>32239</c:v>
                </c:pt>
                <c:pt idx="10">
                  <c:v>28220</c:v>
                </c:pt>
                <c:pt idx="11">
                  <c:v>14386</c:v>
                </c:pt>
                <c:pt idx="12">
                  <c:v>11518</c:v>
                </c:pt>
                <c:pt idx="13">
                  <c:v>11485</c:v>
                </c:pt>
                <c:pt idx="14">
                  <c:v>9005</c:v>
                </c:pt>
                <c:pt idx="15">
                  <c:v>1338</c:v>
                </c:pt>
                <c:pt idx="1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</a:t>
            </a:r>
            <a:r>
              <a:rPr lang="ro-RO"/>
              <a:t>IUNIE</a:t>
            </a:r>
            <a:r>
              <a:rPr lang="en-US"/>
              <a:t> </a:t>
            </a:r>
            <a:r>
              <a:rPr lang="ro-RO"/>
              <a:t>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IUNIE 2019</c:v>
                </c:pt>
                <c:pt idx="1">
                  <c:v>IUNIE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2179638</c:v>
                </c:pt>
                <c:pt idx="1">
                  <c:v>2579416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I</a:t>
            </a:r>
            <a:r>
              <a:rPr lang="ro-RO" baseline="0"/>
              <a:t>UNIE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IUNIE 2024</c:v>
                </c:pt>
                <c:pt idx="1">
                  <c:v>IUNIE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2438792</c:v>
                </c:pt>
                <c:pt idx="1">
                  <c:v>2579416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iunie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8071959755030632E-2"/>
          <c:y val="0.18281249999999999"/>
          <c:w val="0.90919655876348793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Băneasa</c:v>
                </c:pt>
                <c:pt idx="6">
                  <c:v>Craiova</c:v>
                </c:pt>
                <c:pt idx="7">
                  <c:v>Suceava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1080206</c:v>
                </c:pt>
                <c:pt idx="1">
                  <c:v>253166</c:v>
                </c:pt>
                <c:pt idx="2">
                  <c:v>156734</c:v>
                </c:pt>
                <c:pt idx="3">
                  <c:v>103992</c:v>
                </c:pt>
                <c:pt idx="4">
                  <c:v>39755</c:v>
                </c:pt>
                <c:pt idx="5">
                  <c:v>38516</c:v>
                </c:pt>
                <c:pt idx="6">
                  <c:v>38029</c:v>
                </c:pt>
                <c:pt idx="7">
                  <c:v>35222</c:v>
                </c:pt>
                <c:pt idx="8">
                  <c:v>19295</c:v>
                </c:pt>
                <c:pt idx="9">
                  <c:v>17185</c:v>
                </c:pt>
                <c:pt idx="10">
                  <c:v>14683</c:v>
                </c:pt>
                <c:pt idx="11">
                  <c:v>10133</c:v>
                </c:pt>
                <c:pt idx="12">
                  <c:v>4264</c:v>
                </c:pt>
                <c:pt idx="13">
                  <c:v>1159</c:v>
                </c:pt>
                <c:pt idx="14">
                  <c:v>541</c:v>
                </c:pt>
                <c:pt idx="15">
                  <c:v>44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Sibiu</c:v>
                      </c:pt>
                      <c:pt idx="5">
                        <c:v>Băneasa</c:v>
                      </c:pt>
                      <c:pt idx="6">
                        <c:v>Craiova</c:v>
                      </c:pt>
                      <c:pt idx="7">
                        <c:v>Suceava</c:v>
                      </c:pt>
                      <c:pt idx="8">
                        <c:v>Bacău</c:v>
                      </c:pt>
                      <c:pt idx="9">
                        <c:v>Oradea</c:v>
                      </c:pt>
                      <c:pt idx="10">
                        <c:v>Brașov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Tulcea</c:v>
                      </c:pt>
                      <c:pt idx="16">
                        <c:v>Arad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iunie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109817002041414E-2"/>
          <c:y val="0.15208507803462221"/>
          <c:w val="0.91532434747739866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Timișoara</c:v>
                </c:pt>
                <c:pt idx="5">
                  <c:v>Craiova</c:v>
                </c:pt>
                <c:pt idx="6">
                  <c:v>Bacău</c:v>
                </c:pt>
                <c:pt idx="7">
                  <c:v>Sibiu</c:v>
                </c:pt>
                <c:pt idx="8">
                  <c:v>Băneasa</c:v>
                </c:pt>
                <c:pt idx="9">
                  <c:v>Brașov</c:v>
                </c:pt>
                <c:pt idx="10">
                  <c:v>Oradea</c:v>
                </c:pt>
                <c:pt idx="11">
                  <c:v>Constanța</c:v>
                </c:pt>
                <c:pt idx="12">
                  <c:v>Satu Mare</c:v>
                </c:pt>
                <c:pt idx="13">
                  <c:v>Maramureș</c:v>
                </c:pt>
                <c:pt idx="14">
                  <c:v>Tg 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408066</c:v>
                </c:pt>
                <c:pt idx="1">
                  <c:v>85590</c:v>
                </c:pt>
                <c:pt idx="2">
                  <c:v>54274</c:v>
                </c:pt>
                <c:pt idx="3">
                  <c:v>41253</c:v>
                </c:pt>
                <c:pt idx="4">
                  <c:v>29836</c:v>
                </c:pt>
                <c:pt idx="5">
                  <c:v>24534</c:v>
                </c:pt>
                <c:pt idx="6">
                  <c:v>22838</c:v>
                </c:pt>
                <c:pt idx="7">
                  <c:v>20344</c:v>
                </c:pt>
                <c:pt idx="8">
                  <c:v>19530</c:v>
                </c:pt>
                <c:pt idx="9">
                  <c:v>17556</c:v>
                </c:pt>
                <c:pt idx="10">
                  <c:v>11035</c:v>
                </c:pt>
                <c:pt idx="11">
                  <c:v>10359</c:v>
                </c:pt>
                <c:pt idx="12">
                  <c:v>8464</c:v>
                </c:pt>
                <c:pt idx="13">
                  <c:v>7221</c:v>
                </c:pt>
                <c:pt idx="14">
                  <c:v>4253</c:v>
                </c:pt>
                <c:pt idx="15">
                  <c:v>1315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</a:t>
            </a:r>
            <a:r>
              <a:rPr lang="en-CA"/>
              <a:t>UNIE</a:t>
            </a:r>
            <a:r>
              <a:rPr lang="ro-RO"/>
              <a:t>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6.8587051618547681E-2"/>
          <c:y val="0.1645601851851852"/>
          <c:w val="0.920770632837562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Băneasa</c:v>
                </c:pt>
                <c:pt idx="6">
                  <c:v>Craiova</c:v>
                </c:pt>
                <c:pt idx="7">
                  <c:v>Suceava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1080206</c:v>
                </c:pt>
                <c:pt idx="1">
                  <c:v>253166</c:v>
                </c:pt>
                <c:pt idx="2">
                  <c:v>156734</c:v>
                </c:pt>
                <c:pt idx="3">
                  <c:v>103992</c:v>
                </c:pt>
                <c:pt idx="4">
                  <c:v>39755</c:v>
                </c:pt>
                <c:pt idx="5">
                  <c:v>38516</c:v>
                </c:pt>
                <c:pt idx="6">
                  <c:v>38029</c:v>
                </c:pt>
                <c:pt idx="7">
                  <c:v>35222</c:v>
                </c:pt>
                <c:pt idx="8">
                  <c:v>19295</c:v>
                </c:pt>
                <c:pt idx="9">
                  <c:v>17185</c:v>
                </c:pt>
                <c:pt idx="10">
                  <c:v>14683</c:v>
                </c:pt>
                <c:pt idx="11">
                  <c:v>10133</c:v>
                </c:pt>
                <c:pt idx="12">
                  <c:v>4264</c:v>
                </c:pt>
                <c:pt idx="13">
                  <c:v>1159</c:v>
                </c:pt>
                <c:pt idx="14">
                  <c:v>541</c:v>
                </c:pt>
                <c:pt idx="15">
                  <c:v>44</c:v>
                </c:pt>
                <c:pt idx="16">
                  <c:v>23</c:v>
                </c:pt>
                <c:pt idx="17">
                  <c:v>1812947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Băneasa</c:v>
                </c:pt>
                <c:pt idx="6">
                  <c:v>Craiova</c:v>
                </c:pt>
                <c:pt idx="7">
                  <c:v>Suceava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408066</c:v>
                </c:pt>
                <c:pt idx="1">
                  <c:v>85590</c:v>
                </c:pt>
                <c:pt idx="2">
                  <c:v>54274</c:v>
                </c:pt>
                <c:pt idx="3">
                  <c:v>29836</c:v>
                </c:pt>
                <c:pt idx="4">
                  <c:v>20344</c:v>
                </c:pt>
                <c:pt idx="5">
                  <c:v>19530</c:v>
                </c:pt>
                <c:pt idx="6">
                  <c:v>24534</c:v>
                </c:pt>
                <c:pt idx="7">
                  <c:v>41253</c:v>
                </c:pt>
                <c:pt idx="8">
                  <c:v>22838</c:v>
                </c:pt>
                <c:pt idx="9">
                  <c:v>11035</c:v>
                </c:pt>
                <c:pt idx="10">
                  <c:v>17556</c:v>
                </c:pt>
                <c:pt idx="11">
                  <c:v>4253</c:v>
                </c:pt>
                <c:pt idx="12">
                  <c:v>7221</c:v>
                </c:pt>
                <c:pt idx="13">
                  <c:v>10359</c:v>
                </c:pt>
                <c:pt idx="14">
                  <c:v>8464</c:v>
                </c:pt>
                <c:pt idx="15">
                  <c:v>1</c:v>
                </c:pt>
                <c:pt idx="16">
                  <c:v>1315</c:v>
                </c:pt>
                <c:pt idx="17">
                  <c:v>766469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iunie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Brașov</c:v>
                </c:pt>
                <c:pt idx="9">
                  <c:v>Băneasa</c:v>
                </c:pt>
                <c:pt idx="10">
                  <c:v>Bacău</c:v>
                </c:pt>
                <c:pt idx="11">
                  <c:v>Constanța</c:v>
                </c:pt>
                <c:pt idx="12">
                  <c:v>Craiova</c:v>
                </c:pt>
                <c:pt idx="13">
                  <c:v>Tulcea</c:v>
                </c:pt>
                <c:pt idx="14">
                  <c:v>Sibiu</c:v>
                </c:pt>
                <c:pt idx="15">
                  <c:v>Arad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83927</c:v>
                </c:pt>
                <c:pt idx="1">
                  <c:v>32200</c:v>
                </c:pt>
                <c:pt idx="2">
                  <c:v>20834</c:v>
                </c:pt>
                <c:pt idx="3">
                  <c:v>14676</c:v>
                </c:pt>
                <c:pt idx="4">
                  <c:v>10085</c:v>
                </c:pt>
                <c:pt idx="5">
                  <c:v>4029</c:v>
                </c:pt>
                <c:pt idx="6">
                  <c:v>1981</c:v>
                </c:pt>
                <c:pt idx="7">
                  <c:v>458</c:v>
                </c:pt>
                <c:pt idx="8">
                  <c:v>191</c:v>
                </c:pt>
                <c:pt idx="9">
                  <c:v>89</c:v>
                </c:pt>
                <c:pt idx="10">
                  <c:v>69</c:v>
                </c:pt>
                <c:pt idx="11">
                  <c:v>40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9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Brașov</c:v>
                      </c:pt>
                      <c:pt idx="9">
                        <c:v>Băneasa</c:v>
                      </c:pt>
                      <c:pt idx="10">
                        <c:v>Bacău</c:v>
                      </c:pt>
                      <c:pt idx="11">
                        <c:v>Constanța</c:v>
                      </c:pt>
                      <c:pt idx="12">
                        <c:v>Craiova</c:v>
                      </c:pt>
                      <c:pt idx="13">
                        <c:v>Tulcea</c:v>
                      </c:pt>
                      <c:pt idx="14">
                        <c:v>Sibiu</c:v>
                      </c:pt>
                      <c:pt idx="15">
                        <c:v>Arad</c:v>
                      </c:pt>
                      <c:pt idx="16">
                        <c:v>Târgu Mureș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iunie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294637649460479E-2"/>
          <c:y val="0.15208503093399167"/>
          <c:w val="0.9128247120151648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interneexterne'!$A$34:$A$50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Craiova</c:v>
                </c:pt>
                <c:pt idx="6">
                  <c:v>Sibiu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Tg Mureș</c:v>
                </c:pt>
                <c:pt idx="12">
                  <c:v>Constanța</c:v>
                </c:pt>
                <c:pt idx="13">
                  <c:v>Maramureș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interneexterne'!$B$34:$B$50</c:f>
              <c:numCache>
                <c:formatCode>#,##0</c:formatCode>
                <c:ptCount val="17"/>
                <c:pt idx="0">
                  <c:v>1404145</c:v>
                </c:pt>
                <c:pt idx="1">
                  <c:v>306535</c:v>
                </c:pt>
                <c:pt idx="2">
                  <c:v>196162</c:v>
                </c:pt>
                <c:pt idx="3">
                  <c:v>112973</c:v>
                </c:pt>
                <c:pt idx="4">
                  <c:v>72429</c:v>
                </c:pt>
                <c:pt idx="5">
                  <c:v>62444</c:v>
                </c:pt>
                <c:pt idx="6">
                  <c:v>59857</c:v>
                </c:pt>
                <c:pt idx="7">
                  <c:v>57482</c:v>
                </c:pt>
                <c:pt idx="8">
                  <c:v>42063</c:v>
                </c:pt>
                <c:pt idx="9">
                  <c:v>32048</c:v>
                </c:pt>
                <c:pt idx="10">
                  <c:v>18121</c:v>
                </c:pt>
                <c:pt idx="11">
                  <c:v>14342</c:v>
                </c:pt>
                <c:pt idx="12">
                  <c:v>10608</c:v>
                </c:pt>
                <c:pt idx="13">
                  <c:v>9466</c:v>
                </c:pt>
                <c:pt idx="14">
                  <c:v>8522</c:v>
                </c:pt>
                <c:pt idx="15">
                  <c:v>1329</c:v>
                </c:pt>
                <c:pt idx="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58850976961207E-2"/>
          <c:y val="0.17315981335666375"/>
          <c:w val="0.91640966754155728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interneexterne'!$B$69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interneexterne'!$A$70:$A$86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Brașov</c:v>
                </c:pt>
                <c:pt idx="9">
                  <c:v>Băneasa</c:v>
                </c:pt>
                <c:pt idx="10">
                  <c:v>Bacău</c:v>
                </c:pt>
                <c:pt idx="11">
                  <c:v>Constanța</c:v>
                </c:pt>
                <c:pt idx="12">
                  <c:v>Craiova</c:v>
                </c:pt>
                <c:pt idx="13">
                  <c:v>Tulcea</c:v>
                </c:pt>
                <c:pt idx="14">
                  <c:v>Sibiu</c:v>
                </c:pt>
                <c:pt idx="15">
                  <c:v>Arad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interneexterne'!$B$70:$B$86</c:f>
              <c:numCache>
                <c:formatCode>#,##0</c:formatCode>
                <c:ptCount val="17"/>
                <c:pt idx="0">
                  <c:v>83927</c:v>
                </c:pt>
                <c:pt idx="1">
                  <c:v>32200</c:v>
                </c:pt>
                <c:pt idx="2">
                  <c:v>20834</c:v>
                </c:pt>
                <c:pt idx="3">
                  <c:v>14676</c:v>
                </c:pt>
                <c:pt idx="4">
                  <c:v>10085</c:v>
                </c:pt>
                <c:pt idx="5">
                  <c:v>4029</c:v>
                </c:pt>
                <c:pt idx="6">
                  <c:v>1981</c:v>
                </c:pt>
                <c:pt idx="7">
                  <c:v>458</c:v>
                </c:pt>
                <c:pt idx="8">
                  <c:v>191</c:v>
                </c:pt>
                <c:pt idx="9">
                  <c:v>89</c:v>
                </c:pt>
                <c:pt idx="10">
                  <c:v>69</c:v>
                </c:pt>
                <c:pt idx="11">
                  <c:v>40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9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interneexterne'!$C$69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interneexterne'!$A$70:$A$86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Brașov</c:v>
                </c:pt>
                <c:pt idx="9">
                  <c:v>Băneasa</c:v>
                </c:pt>
                <c:pt idx="10">
                  <c:v>Bacău</c:v>
                </c:pt>
                <c:pt idx="11">
                  <c:v>Constanța</c:v>
                </c:pt>
                <c:pt idx="12">
                  <c:v>Craiova</c:v>
                </c:pt>
                <c:pt idx="13">
                  <c:v>Tulcea</c:v>
                </c:pt>
                <c:pt idx="14">
                  <c:v>Sibiu</c:v>
                </c:pt>
                <c:pt idx="15">
                  <c:v>Arad</c:v>
                </c:pt>
                <c:pt idx="16">
                  <c:v>Târgu Mureș</c:v>
                </c:pt>
              </c:strCache>
            </c:strRef>
          </c:cat>
          <c:val>
            <c:numRef>
              <c:f>'Zboruri interneexterne'!$C$70:$C$86</c:f>
              <c:numCache>
                <c:formatCode>#,##0</c:formatCode>
                <c:ptCount val="17"/>
                <c:pt idx="0">
                  <c:v>1404145</c:v>
                </c:pt>
                <c:pt idx="1">
                  <c:v>306535</c:v>
                </c:pt>
                <c:pt idx="2">
                  <c:v>112973</c:v>
                </c:pt>
                <c:pt idx="3">
                  <c:v>196162</c:v>
                </c:pt>
                <c:pt idx="4">
                  <c:v>18121</c:v>
                </c:pt>
                <c:pt idx="5">
                  <c:v>72429</c:v>
                </c:pt>
                <c:pt idx="6">
                  <c:v>9466</c:v>
                </c:pt>
                <c:pt idx="7">
                  <c:v>8522</c:v>
                </c:pt>
                <c:pt idx="8">
                  <c:v>32048</c:v>
                </c:pt>
                <c:pt idx="9">
                  <c:v>57482</c:v>
                </c:pt>
                <c:pt idx="10">
                  <c:v>42063</c:v>
                </c:pt>
                <c:pt idx="11">
                  <c:v>10608</c:v>
                </c:pt>
                <c:pt idx="12">
                  <c:v>62444</c:v>
                </c:pt>
                <c:pt idx="13">
                  <c:v>21</c:v>
                </c:pt>
                <c:pt idx="14">
                  <c:v>59857</c:v>
                </c:pt>
                <c:pt idx="15">
                  <c:v>1329</c:v>
                </c:pt>
                <c:pt idx="16">
                  <c:v>14342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iunie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Băneasa</c:v>
                </c:pt>
                <c:pt idx="4">
                  <c:v>Timișoara</c:v>
                </c:pt>
                <c:pt idx="5">
                  <c:v>Sibiu</c:v>
                </c:pt>
                <c:pt idx="6">
                  <c:v>Craiova</c:v>
                </c:pt>
                <c:pt idx="7">
                  <c:v>Suceava</c:v>
                </c:pt>
                <c:pt idx="8">
                  <c:v>Constanța</c:v>
                </c:pt>
                <c:pt idx="9">
                  <c:v>Arad</c:v>
                </c:pt>
                <c:pt idx="10">
                  <c:v>Oradea</c:v>
                </c:pt>
                <c:pt idx="11">
                  <c:v>Brașov</c:v>
                </c:pt>
                <c:pt idx="12">
                  <c:v>Bacău</c:v>
                </c:pt>
                <c:pt idx="13">
                  <c:v>Târgu Mureș</c:v>
                </c:pt>
                <c:pt idx="14">
                  <c:v>Satu Mare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11010</c:v>
                </c:pt>
                <c:pt idx="1">
                  <c:v>2800</c:v>
                </c:pt>
                <c:pt idx="2">
                  <c:v>1579</c:v>
                </c:pt>
                <c:pt idx="3">
                  <c:v>1567</c:v>
                </c:pt>
                <c:pt idx="4">
                  <c:v>1526</c:v>
                </c:pt>
                <c:pt idx="5">
                  <c:v>796</c:v>
                </c:pt>
                <c:pt idx="6">
                  <c:v>793</c:v>
                </c:pt>
                <c:pt idx="7">
                  <c:v>698</c:v>
                </c:pt>
                <c:pt idx="8">
                  <c:v>656</c:v>
                </c:pt>
                <c:pt idx="9">
                  <c:v>455</c:v>
                </c:pt>
                <c:pt idx="10">
                  <c:v>435</c:v>
                </c:pt>
                <c:pt idx="11">
                  <c:v>394</c:v>
                </c:pt>
                <c:pt idx="12">
                  <c:v>388</c:v>
                </c:pt>
                <c:pt idx="13">
                  <c:v>182</c:v>
                </c:pt>
                <c:pt idx="14">
                  <c:v>125</c:v>
                </c:pt>
                <c:pt idx="15">
                  <c:v>124</c:v>
                </c:pt>
                <c:pt idx="1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Băneasa</c:v>
                      </c:pt>
                      <c:pt idx="4">
                        <c:v>Timișoara</c:v>
                      </c:pt>
                      <c:pt idx="5">
                        <c:v>Sibiu</c:v>
                      </c:pt>
                      <c:pt idx="6">
                        <c:v>Craiova</c:v>
                      </c:pt>
                      <c:pt idx="7">
                        <c:v>Suceava</c:v>
                      </c:pt>
                      <c:pt idx="8">
                        <c:v>Constanța</c:v>
                      </c:pt>
                      <c:pt idx="9">
                        <c:v>Arad</c:v>
                      </c:pt>
                      <c:pt idx="10">
                        <c:v>Oradea</c:v>
                      </c:pt>
                      <c:pt idx="11">
                        <c:v>Brașov</c:v>
                      </c:pt>
                      <c:pt idx="12">
                        <c:v>Bacău</c:v>
                      </c:pt>
                      <c:pt idx="13">
                        <c:v>Târgu Mureș</c:v>
                      </c:pt>
                      <c:pt idx="14">
                        <c:v>Satu Mare</c:v>
                      </c:pt>
                      <c:pt idx="15">
                        <c:v>Maramureș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iunie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518872933985689E-2"/>
          <c:y val="0.2218568781843446"/>
          <c:w val="0.92658816023387613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1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F9-4AE6-8E6C-38A287431A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Brașov</c:v>
                </c:pt>
                <c:pt idx="4">
                  <c:v>Constanța</c:v>
                </c:pt>
                <c:pt idx="5">
                  <c:v>Suceava</c:v>
                </c:pt>
                <c:pt idx="6">
                  <c:v>Craiova</c:v>
                </c:pt>
                <c:pt idx="7">
                  <c:v>Iași</c:v>
                </c:pt>
                <c:pt idx="8">
                  <c:v>Oradea</c:v>
                </c:pt>
                <c:pt idx="9">
                  <c:v>Sibiu</c:v>
                </c:pt>
                <c:pt idx="10">
                  <c:v>Arad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3722.38</c:v>
                </c:pt>
                <c:pt idx="1">
                  <c:v>560.96</c:v>
                </c:pt>
                <c:pt idx="2">
                  <c:v>534.30700000000002</c:v>
                </c:pt>
                <c:pt idx="3">
                  <c:v>108.88</c:v>
                </c:pt>
                <c:pt idx="4">
                  <c:v>81</c:v>
                </c:pt>
                <c:pt idx="5">
                  <c:v>0.98</c:v>
                </c:pt>
                <c:pt idx="6">
                  <c:v>0.8</c:v>
                </c:pt>
                <c:pt idx="7">
                  <c:v>0.29799999999999999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142875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110489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144777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98</xdr:row>
      <xdr:rowOff>161290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35558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32</xdr:row>
      <xdr:rowOff>13966</xdr:rowOff>
    </xdr:from>
    <xdr:to>
      <xdr:col>21</xdr:col>
      <xdr:colOff>2540</xdr:colOff>
      <xdr:row>64</xdr:row>
      <xdr:rowOff>160016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67</xdr:row>
      <xdr:rowOff>171450</xdr:rowOff>
    </xdr:from>
    <xdr:to>
      <xdr:col>21</xdr:col>
      <xdr:colOff>606423</xdr:colOff>
      <xdr:row>97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125728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516254</xdr:colOff>
      <xdr:row>1</xdr:row>
      <xdr:rowOff>165735</xdr:rowOff>
    </xdr:from>
    <xdr:to>
      <xdr:col>20</xdr:col>
      <xdr:colOff>516254</xdr:colOff>
      <xdr:row>26</xdr:row>
      <xdr:rowOff>83185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197378</xdr:colOff>
      <xdr:row>35</xdr:row>
      <xdr:rowOff>7935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2917419</xdr:colOff>
      <xdr:row>20</xdr:row>
      <xdr:rowOff>84594</xdr:rowOff>
    </xdr:from>
    <xdr:to>
      <xdr:col>2</xdr:col>
      <xdr:colOff>3843627</xdr:colOff>
      <xdr:row>22</xdr:row>
      <xdr:rowOff>103284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723641" y="3880483"/>
          <a:ext cx="926208" cy="385579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3032975</xdr:colOff>
      <xdr:row>18</xdr:row>
      <xdr:rowOff>24253</xdr:rowOff>
    </xdr:from>
    <xdr:to>
      <xdr:col>2</xdr:col>
      <xdr:colOff>3900541</xdr:colOff>
      <xdr:row>22</xdr:row>
      <xdr:rowOff>182273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839197" y="3453253"/>
          <a:ext cx="867566" cy="8917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+18%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159737</xdr:rowOff>
    </xdr:from>
    <xdr:to>
      <xdr:col>4</xdr:col>
      <xdr:colOff>582574</xdr:colOff>
      <xdr:row>34</xdr:row>
      <xdr:rowOff>39461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2526277</xdr:colOff>
      <xdr:row>19</xdr:row>
      <xdr:rowOff>116658</xdr:rowOff>
    </xdr:from>
    <xdr:to>
      <xdr:col>2</xdr:col>
      <xdr:colOff>3473516</xdr:colOff>
      <xdr:row>21</xdr:row>
      <xdr:rowOff>86727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715159" y="3769776"/>
          <a:ext cx="947239" cy="343598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2676881</xdr:colOff>
      <xdr:row>17</xdr:row>
      <xdr:rowOff>74089</xdr:rowOff>
    </xdr:from>
    <xdr:to>
      <xdr:col>2</xdr:col>
      <xdr:colOff>3704843</xdr:colOff>
      <xdr:row>21</xdr:row>
      <xdr:rowOff>172112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865763" y="3353677"/>
          <a:ext cx="1027962" cy="84508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en-US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9"/>
    <tableColumn id="3" xr3:uid="{B0781DB9-5CC4-4D88-A7D4-A4B58F0AE63D}" name="Trafic non-Schengen" dataDxfId="8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C21" totalsRowShown="0">
  <autoFilter ref="A3:C21" xr:uid="{1466D978-C111-4850-BA25-A52E677A12CD}"/>
  <sortState xmlns:xlrd2="http://schemas.microsoft.com/office/spreadsheetml/2017/richdata2" ref="A4:C21">
    <sortCondition descending="1" ref="B3:B21"/>
  </sortState>
  <tableColumns count="3">
    <tableColumn id="1" xr3:uid="{4A55603B-2297-481C-9893-EBF50DBDC683}" name="Aeroport"/>
    <tableColumn id="2" xr3:uid="{EA68C0FD-93CB-495E-A018-760CCA01DF7E}" name="Trafic" dataDxfId="7"/>
    <tableColumn id="3" xr3:uid="{E7DFAE74-1AC7-41AD-8FD3-EB043BF10402}" name="Column1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3:B53" totalsRowShown="0">
  <autoFilter ref="A33:B53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4:B50">
    <sortCondition descending="1" ref="B33:B53"/>
  </sortState>
  <tableColumns count="2">
    <tableColumn id="1" xr3:uid="{A916BD62-9BB6-4ED5-93FB-0CD6832B19C7}" name="Aeroport"/>
    <tableColumn id="2" xr3:uid="{52627334-404F-4F5A-A72E-384059BCC4C7}" name="Trafic" dataDxfId="6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69:C86" totalsRowShown="0" tableBorderDxfId="5">
  <autoFilter ref="A69:C86" xr:uid="{631FF2AC-B343-446E-88C4-167CFF12F28E}"/>
  <sortState xmlns:xlrd2="http://schemas.microsoft.com/office/spreadsheetml/2017/richdata2" ref="A70:C86">
    <sortCondition descending="1" ref="C69:C86"/>
  </sortState>
  <tableColumns count="3">
    <tableColumn id="1" xr3:uid="{275D1C37-B8C9-4FEF-BB53-7066F7334A57}" name="Aeroport" dataDxfId="4"/>
    <tableColumn id="2" xr3:uid="{79792F46-ADC4-4F79-9C99-2283A5E3B8B0}" name="Trafic Intern" dataDxfId="3"/>
    <tableColumn id="3" xr3:uid="{C49F8062-60E0-4695-8935-A4F249FC962B}" name="Trafic extern" dataDxfId="2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1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C23" totalsRowShown="0">
  <autoFilter ref="A3:C23" xr:uid="{DAB03479-4C82-44C5-8910-311375587DAF}"/>
  <sortState xmlns:xlrd2="http://schemas.microsoft.com/office/spreadsheetml/2017/richdata2" ref="A4:C23">
    <sortCondition descending="1" ref="B3:B23"/>
  </sortState>
  <tableColumns count="3">
    <tableColumn id="1" xr3:uid="{36C96D40-741B-4A3B-AC46-21AB1A9914F0}" name="Aeroport"/>
    <tableColumn id="2" xr3:uid="{A233A597-845B-4923-AE4A-8447C8ED9DE7}" name="Trafic marfa" dataDxfId="0"/>
    <tableColumn id="3" xr3:uid="{EC0CFBC9-BCD5-4778-9A79-AAAF1234AD7D}" name="Column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topLeftCell="A30" workbookViewId="0">
      <selection activeCell="B32" sqref="B32"/>
    </sheetView>
  </sheetViews>
  <sheetFormatPr defaultRowHeight="14.5" x14ac:dyDescent="0.35"/>
  <cols>
    <col min="1" max="1" width="14.453125" customWidth="1"/>
    <col min="2" max="2" width="10.54296875" bestFit="1" customWidth="1"/>
  </cols>
  <sheetData>
    <row r="2" spans="1:2" ht="21" x14ac:dyDescent="0.5">
      <c r="A2" s="20" t="s">
        <v>40</v>
      </c>
    </row>
    <row r="4" spans="1:2" x14ac:dyDescent="0.35">
      <c r="A4" t="s">
        <v>28</v>
      </c>
      <c r="B4" s="18" t="s">
        <v>29</v>
      </c>
    </row>
    <row r="5" spans="1:2" x14ac:dyDescent="0.35">
      <c r="A5" t="s">
        <v>0</v>
      </c>
      <c r="B5" s="18">
        <v>1488272</v>
      </c>
    </row>
    <row r="6" spans="1:2" x14ac:dyDescent="0.35">
      <c r="A6" t="s">
        <v>1</v>
      </c>
      <c r="B6" s="1">
        <v>338756</v>
      </c>
    </row>
    <row r="7" spans="1:2" x14ac:dyDescent="0.35">
      <c r="A7" t="s">
        <v>2</v>
      </c>
      <c r="B7" s="19">
        <v>211008</v>
      </c>
    </row>
    <row r="8" spans="1:2" x14ac:dyDescent="0.35">
      <c r="A8" t="s">
        <v>3</v>
      </c>
      <c r="B8" s="1">
        <v>133828</v>
      </c>
    </row>
    <row r="9" spans="1:2" x14ac:dyDescent="0.35">
      <c r="A9" t="s">
        <v>5</v>
      </c>
      <c r="B9" s="1">
        <v>76475</v>
      </c>
    </row>
    <row r="10" spans="1:2" x14ac:dyDescent="0.35">
      <c r="A10" t="s">
        <v>12</v>
      </c>
      <c r="B10" s="1">
        <v>62563</v>
      </c>
    </row>
    <row r="11" spans="1:2" x14ac:dyDescent="0.35">
      <c r="A11" t="s">
        <v>6</v>
      </c>
      <c r="B11" s="1">
        <v>60099</v>
      </c>
    </row>
    <row r="12" spans="1:2" x14ac:dyDescent="0.35">
      <c r="A12" t="s">
        <v>11</v>
      </c>
      <c r="B12" s="1">
        <v>58046</v>
      </c>
    </row>
    <row r="13" spans="1:2" x14ac:dyDescent="0.35">
      <c r="A13" t="s">
        <v>4</v>
      </c>
      <c r="B13" s="1">
        <v>42133</v>
      </c>
    </row>
    <row r="14" spans="1:2" x14ac:dyDescent="0.35">
      <c r="A14" t="s">
        <v>24</v>
      </c>
      <c r="B14" s="1">
        <v>32239</v>
      </c>
    </row>
    <row r="15" spans="1:2" x14ac:dyDescent="0.35">
      <c r="A15" t="s">
        <v>7</v>
      </c>
      <c r="B15" s="1">
        <v>28220</v>
      </c>
    </row>
    <row r="16" spans="1:2" x14ac:dyDescent="0.35">
      <c r="A16" t="s">
        <v>15</v>
      </c>
      <c r="B16" s="1">
        <v>14386</v>
      </c>
    </row>
    <row r="17" spans="1:26" x14ac:dyDescent="0.35">
      <c r="A17" t="s">
        <v>20</v>
      </c>
      <c r="B17" s="1">
        <v>11518</v>
      </c>
    </row>
    <row r="18" spans="1:26" x14ac:dyDescent="0.35">
      <c r="A18" t="s">
        <v>8</v>
      </c>
      <c r="B18" s="1">
        <v>11485</v>
      </c>
    </row>
    <row r="19" spans="1:26" x14ac:dyDescent="0.35">
      <c r="A19" t="s">
        <v>14</v>
      </c>
      <c r="B19" s="1">
        <v>9005</v>
      </c>
    </row>
    <row r="20" spans="1:26" x14ac:dyDescent="0.35">
      <c r="A20" t="s">
        <v>9</v>
      </c>
      <c r="B20" s="1">
        <v>1338</v>
      </c>
    </row>
    <row r="21" spans="1:26" x14ac:dyDescent="0.35">
      <c r="A21" t="s">
        <v>10</v>
      </c>
      <c r="B21" s="1">
        <v>45</v>
      </c>
    </row>
    <row r="22" spans="1:26" hidden="1" x14ac:dyDescent="0.35">
      <c r="B22" s="1"/>
      <c r="Z22" t="s">
        <v>18</v>
      </c>
    </row>
    <row r="23" spans="1:26" hidden="1" x14ac:dyDescent="0.35">
      <c r="B23" s="1"/>
    </row>
    <row r="24" spans="1:26" x14ac:dyDescent="0.35">
      <c r="A24" s="21" t="s">
        <v>19</v>
      </c>
      <c r="B24" s="22">
        <f>SUBTOTAL(9,B5:B23)</f>
        <v>2579416</v>
      </c>
    </row>
    <row r="25" spans="1:26" x14ac:dyDescent="0.35">
      <c r="X25" t="s">
        <v>18</v>
      </c>
    </row>
    <row r="27" spans="1:26" x14ac:dyDescent="0.35">
      <c r="B27" t="s">
        <v>18</v>
      </c>
    </row>
    <row r="28" spans="1:26" x14ac:dyDescent="0.35">
      <c r="B28" t="s">
        <v>18</v>
      </c>
    </row>
    <row r="29" spans="1:26" x14ac:dyDescent="0.35">
      <c r="B29" t="s">
        <v>18</v>
      </c>
      <c r="C29" t="s">
        <v>18</v>
      </c>
    </row>
    <row r="32" spans="1:26" x14ac:dyDescent="0.35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abSelected="1" topLeftCell="A107" workbookViewId="0">
      <selection activeCell="C92" sqref="C92"/>
    </sheetView>
  </sheetViews>
  <sheetFormatPr defaultRowHeight="14.5" x14ac:dyDescent="0.35"/>
  <cols>
    <col min="1" max="1" width="14.453125" customWidth="1"/>
    <col min="2" max="2" width="10.1796875" customWidth="1"/>
  </cols>
  <sheetData>
    <row r="1" spans="1:2" ht="21" x14ac:dyDescent="0.5">
      <c r="A1" s="20" t="s">
        <v>26</v>
      </c>
    </row>
    <row r="3" spans="1:2" x14ac:dyDescent="0.35">
      <c r="A3" t="s">
        <v>28</v>
      </c>
      <c r="B3" s="1" t="s">
        <v>29</v>
      </c>
    </row>
    <row r="4" spans="1:2" x14ac:dyDescent="0.35">
      <c r="A4" t="s">
        <v>0</v>
      </c>
      <c r="B4" s="1">
        <v>1080206</v>
      </c>
    </row>
    <row r="5" spans="1:2" x14ac:dyDescent="0.35">
      <c r="A5" t="s">
        <v>1</v>
      </c>
      <c r="B5" s="1">
        <v>253166</v>
      </c>
    </row>
    <row r="6" spans="1:2" x14ac:dyDescent="0.35">
      <c r="A6" t="s">
        <v>2</v>
      </c>
      <c r="B6" s="1">
        <v>156734</v>
      </c>
    </row>
    <row r="7" spans="1:2" x14ac:dyDescent="0.35">
      <c r="A7" t="s">
        <v>3</v>
      </c>
      <c r="B7" s="1">
        <v>103992</v>
      </c>
    </row>
    <row r="8" spans="1:2" x14ac:dyDescent="0.35">
      <c r="A8" t="s">
        <v>6</v>
      </c>
      <c r="B8" s="1">
        <v>39755</v>
      </c>
    </row>
    <row r="9" spans="1:2" x14ac:dyDescent="0.35">
      <c r="A9" t="s">
        <v>11</v>
      </c>
      <c r="B9" s="1">
        <v>38516</v>
      </c>
    </row>
    <row r="10" spans="1:2" x14ac:dyDescent="0.35">
      <c r="A10" t="s">
        <v>12</v>
      </c>
      <c r="B10" s="1">
        <v>38029</v>
      </c>
    </row>
    <row r="11" spans="1:2" x14ac:dyDescent="0.35">
      <c r="A11" t="s">
        <v>5</v>
      </c>
      <c r="B11" s="1">
        <v>35222</v>
      </c>
    </row>
    <row r="12" spans="1:2" x14ac:dyDescent="0.35">
      <c r="A12" t="s">
        <v>4</v>
      </c>
      <c r="B12" s="1">
        <v>19295</v>
      </c>
    </row>
    <row r="13" spans="1:2" x14ac:dyDescent="0.35">
      <c r="A13" t="s">
        <v>7</v>
      </c>
      <c r="B13" s="1">
        <v>17185</v>
      </c>
    </row>
    <row r="14" spans="1:2" x14ac:dyDescent="0.35">
      <c r="A14" t="s">
        <v>24</v>
      </c>
      <c r="B14" s="1">
        <v>14683</v>
      </c>
    </row>
    <row r="15" spans="1:2" x14ac:dyDescent="0.35">
      <c r="A15" t="s">
        <v>15</v>
      </c>
      <c r="B15" s="1">
        <v>10133</v>
      </c>
    </row>
    <row r="16" spans="1:2" x14ac:dyDescent="0.35">
      <c r="A16" t="s">
        <v>8</v>
      </c>
      <c r="B16" s="1">
        <v>4264</v>
      </c>
    </row>
    <row r="17" spans="1:2" x14ac:dyDescent="0.35">
      <c r="A17" t="s">
        <v>20</v>
      </c>
      <c r="B17" s="1">
        <v>1159</v>
      </c>
    </row>
    <row r="18" spans="1:2" x14ac:dyDescent="0.35">
      <c r="A18" t="s">
        <v>14</v>
      </c>
      <c r="B18" s="1">
        <v>541</v>
      </c>
    </row>
    <row r="19" spans="1:2" x14ac:dyDescent="0.35">
      <c r="A19" t="s">
        <v>10</v>
      </c>
      <c r="B19" s="1">
        <v>44</v>
      </c>
    </row>
    <row r="20" spans="1:2" x14ac:dyDescent="0.35">
      <c r="A20" t="s">
        <v>9</v>
      </c>
      <c r="B20" s="1">
        <v>23</v>
      </c>
    </row>
    <row r="21" spans="1:2" x14ac:dyDescent="0.35">
      <c r="A21" s="7"/>
      <c r="B21" s="8">
        <f>SUM(B4:B20)</f>
        <v>1812947</v>
      </c>
    </row>
    <row r="22" spans="1:2" x14ac:dyDescent="0.35">
      <c r="B22" s="1"/>
    </row>
    <row r="23" spans="1:2" x14ac:dyDescent="0.35">
      <c r="B23" s="1"/>
    </row>
    <row r="24" spans="1:2" x14ac:dyDescent="0.35">
      <c r="A24" s="10"/>
      <c r="B24" s="9"/>
    </row>
    <row r="25" spans="1:2" x14ac:dyDescent="0.35">
      <c r="A25" s="10"/>
      <c r="B25" s="9"/>
    </row>
    <row r="26" spans="1:2" x14ac:dyDescent="0.35">
      <c r="A26" s="10"/>
      <c r="B26" s="9"/>
    </row>
    <row r="27" spans="1:2" x14ac:dyDescent="0.35">
      <c r="A27" s="10"/>
      <c r="B27" s="9"/>
    </row>
    <row r="28" spans="1:2" x14ac:dyDescent="0.35">
      <c r="A28" s="10"/>
      <c r="B28" s="9"/>
    </row>
    <row r="29" spans="1:2" x14ac:dyDescent="0.35">
      <c r="A29" s="10"/>
      <c r="B29" s="9"/>
    </row>
    <row r="30" spans="1:2" x14ac:dyDescent="0.35">
      <c r="A30" s="10"/>
      <c r="B30" s="9"/>
    </row>
    <row r="31" spans="1:2" x14ac:dyDescent="0.35">
      <c r="A31" s="10"/>
      <c r="B31" s="9"/>
    </row>
    <row r="32" spans="1:2" x14ac:dyDescent="0.35">
      <c r="A32" s="10"/>
      <c r="B32" s="9"/>
    </row>
    <row r="33" spans="1:10" x14ac:dyDescent="0.35">
      <c r="A33" s="10"/>
      <c r="B33" s="9" t="s">
        <v>18</v>
      </c>
    </row>
    <row r="34" spans="1:10" x14ac:dyDescent="0.35">
      <c r="A34" s="10"/>
      <c r="B34" s="9"/>
    </row>
    <row r="35" spans="1:10" ht="21" x14ac:dyDescent="0.5">
      <c r="A35" s="20" t="s">
        <v>27</v>
      </c>
      <c r="B35" s="1"/>
    </row>
    <row r="37" spans="1:10" x14ac:dyDescent="0.35">
      <c r="A37" t="s">
        <v>28</v>
      </c>
      <c r="B37" s="1" t="s">
        <v>29</v>
      </c>
    </row>
    <row r="38" spans="1:10" x14ac:dyDescent="0.35">
      <c r="A38" t="s">
        <v>0</v>
      </c>
      <c r="B38" s="1">
        <v>408066</v>
      </c>
    </row>
    <row r="39" spans="1:10" x14ac:dyDescent="0.35">
      <c r="A39" t="s">
        <v>1</v>
      </c>
      <c r="B39" s="1">
        <v>85590</v>
      </c>
      <c r="C39" t="s">
        <v>23</v>
      </c>
    </row>
    <row r="40" spans="1:10" x14ac:dyDescent="0.35">
      <c r="A40" t="s">
        <v>2</v>
      </c>
      <c r="B40" s="1">
        <v>54274</v>
      </c>
    </row>
    <row r="41" spans="1:10" x14ac:dyDescent="0.35">
      <c r="A41" t="s">
        <v>5</v>
      </c>
      <c r="B41" s="1">
        <v>41253</v>
      </c>
    </row>
    <row r="42" spans="1:10" x14ac:dyDescent="0.35">
      <c r="A42" t="s">
        <v>3</v>
      </c>
      <c r="B42" s="1">
        <v>29836</v>
      </c>
      <c r="J42" t="s">
        <v>13</v>
      </c>
    </row>
    <row r="43" spans="1:10" x14ac:dyDescent="0.35">
      <c r="A43" t="s">
        <v>12</v>
      </c>
      <c r="B43" s="1">
        <v>24534</v>
      </c>
    </row>
    <row r="44" spans="1:10" x14ac:dyDescent="0.35">
      <c r="A44" t="s">
        <v>4</v>
      </c>
      <c r="B44" s="1">
        <v>22838</v>
      </c>
    </row>
    <row r="45" spans="1:10" x14ac:dyDescent="0.35">
      <c r="A45" t="s">
        <v>6</v>
      </c>
      <c r="B45" s="1">
        <v>20344</v>
      </c>
    </row>
    <row r="46" spans="1:10" x14ac:dyDescent="0.35">
      <c r="A46" t="s">
        <v>11</v>
      </c>
      <c r="B46" s="1">
        <v>19530</v>
      </c>
    </row>
    <row r="47" spans="1:10" x14ac:dyDescent="0.35">
      <c r="A47" t="s">
        <v>24</v>
      </c>
      <c r="B47" s="1">
        <v>17556</v>
      </c>
    </row>
    <row r="48" spans="1:10" x14ac:dyDescent="0.35">
      <c r="A48" t="s">
        <v>7</v>
      </c>
      <c r="B48" s="1">
        <v>11035</v>
      </c>
    </row>
    <row r="49" spans="1:2" x14ac:dyDescent="0.35">
      <c r="A49" t="s">
        <v>20</v>
      </c>
      <c r="B49" s="1">
        <v>10359</v>
      </c>
    </row>
    <row r="50" spans="1:2" x14ac:dyDescent="0.35">
      <c r="A50" t="s">
        <v>14</v>
      </c>
      <c r="B50" s="1">
        <v>8464</v>
      </c>
    </row>
    <row r="51" spans="1:2" x14ac:dyDescent="0.35">
      <c r="A51" t="s">
        <v>8</v>
      </c>
      <c r="B51" s="1">
        <v>7221</v>
      </c>
    </row>
    <row r="52" spans="1:2" x14ac:dyDescent="0.35">
      <c r="A52" t="s">
        <v>22</v>
      </c>
      <c r="B52" s="1">
        <v>4253</v>
      </c>
    </row>
    <row r="53" spans="1:2" x14ac:dyDescent="0.35">
      <c r="A53" t="s">
        <v>9</v>
      </c>
      <c r="B53" s="1">
        <v>1315</v>
      </c>
    </row>
    <row r="54" spans="1:2" x14ac:dyDescent="0.35">
      <c r="A54" t="s">
        <v>10</v>
      </c>
      <c r="B54" s="1">
        <v>1</v>
      </c>
    </row>
    <row r="55" spans="1:2" x14ac:dyDescent="0.35">
      <c r="A55" s="11"/>
      <c r="B55" s="12">
        <f>SUM(B38:B54)</f>
        <v>766469</v>
      </c>
    </row>
    <row r="57" spans="1:2" x14ac:dyDescent="0.35">
      <c r="B57" s="1"/>
    </row>
    <row r="58" spans="1:2" x14ac:dyDescent="0.35">
      <c r="A58" s="10"/>
      <c r="B58" s="9"/>
    </row>
    <row r="68" spans="1:26" ht="21" x14ac:dyDescent="0.5">
      <c r="A68" s="20" t="s">
        <v>30</v>
      </c>
    </row>
    <row r="70" spans="1:26" x14ac:dyDescent="0.35">
      <c r="A70" t="s">
        <v>28</v>
      </c>
      <c r="B70" s="1" t="s">
        <v>37</v>
      </c>
      <c r="C70" t="s">
        <v>38</v>
      </c>
    </row>
    <row r="71" spans="1:26" x14ac:dyDescent="0.35">
      <c r="A71" t="s">
        <v>0</v>
      </c>
      <c r="B71" s="1">
        <v>1080206</v>
      </c>
      <c r="C71" s="1">
        <v>408066</v>
      </c>
      <c r="Z71" t="s">
        <v>18</v>
      </c>
    </row>
    <row r="72" spans="1:26" x14ac:dyDescent="0.35">
      <c r="A72" t="s">
        <v>1</v>
      </c>
      <c r="B72" s="1">
        <v>253166</v>
      </c>
      <c r="C72" s="1">
        <v>85590</v>
      </c>
    </row>
    <row r="73" spans="1:26" x14ac:dyDescent="0.35">
      <c r="A73" t="s">
        <v>2</v>
      </c>
      <c r="B73" s="1">
        <v>156734</v>
      </c>
      <c r="C73" s="1">
        <v>54274</v>
      </c>
    </row>
    <row r="74" spans="1:26" x14ac:dyDescent="0.35">
      <c r="A74" t="s">
        <v>3</v>
      </c>
      <c r="B74" s="1">
        <v>103992</v>
      </c>
      <c r="C74" s="1">
        <v>29836</v>
      </c>
    </row>
    <row r="75" spans="1:26" x14ac:dyDescent="0.35">
      <c r="A75" t="s">
        <v>6</v>
      </c>
      <c r="B75" s="1">
        <v>39755</v>
      </c>
      <c r="C75" s="1">
        <v>20344</v>
      </c>
    </row>
    <row r="76" spans="1:26" x14ac:dyDescent="0.35">
      <c r="A76" t="s">
        <v>11</v>
      </c>
      <c r="B76" s="1">
        <v>38516</v>
      </c>
      <c r="C76" s="1">
        <v>19530</v>
      </c>
    </row>
    <row r="77" spans="1:26" x14ac:dyDescent="0.35">
      <c r="A77" t="s">
        <v>12</v>
      </c>
      <c r="B77" s="1">
        <v>38029</v>
      </c>
      <c r="C77" s="1">
        <v>24534</v>
      </c>
    </row>
    <row r="78" spans="1:26" x14ac:dyDescent="0.35">
      <c r="A78" t="s">
        <v>5</v>
      </c>
      <c r="B78" s="1">
        <v>35222</v>
      </c>
      <c r="C78" s="1">
        <v>41253</v>
      </c>
    </row>
    <row r="79" spans="1:26" x14ac:dyDescent="0.35">
      <c r="A79" t="s">
        <v>4</v>
      </c>
      <c r="B79" s="1">
        <v>19295</v>
      </c>
      <c r="C79" s="1">
        <v>22838</v>
      </c>
    </row>
    <row r="80" spans="1:26" x14ac:dyDescent="0.35">
      <c r="A80" t="s">
        <v>7</v>
      </c>
      <c r="B80" s="1">
        <v>17185</v>
      </c>
      <c r="C80" s="1">
        <v>11035</v>
      </c>
    </row>
    <row r="81" spans="1:3" x14ac:dyDescent="0.35">
      <c r="A81" t="s">
        <v>24</v>
      </c>
      <c r="B81" s="1">
        <v>14683</v>
      </c>
      <c r="C81" s="1">
        <v>17556</v>
      </c>
    </row>
    <row r="82" spans="1:3" x14ac:dyDescent="0.35">
      <c r="A82" t="s">
        <v>15</v>
      </c>
      <c r="B82" s="1">
        <v>10133</v>
      </c>
      <c r="C82" s="1">
        <v>4253</v>
      </c>
    </row>
    <row r="83" spans="1:3" x14ac:dyDescent="0.35">
      <c r="A83" t="s">
        <v>8</v>
      </c>
      <c r="B83" s="1">
        <v>4264</v>
      </c>
      <c r="C83" s="1">
        <v>7221</v>
      </c>
    </row>
    <row r="84" spans="1:3" x14ac:dyDescent="0.35">
      <c r="A84" t="s">
        <v>20</v>
      </c>
      <c r="B84" s="1">
        <v>1159</v>
      </c>
      <c r="C84" s="1">
        <v>10359</v>
      </c>
    </row>
    <row r="85" spans="1:3" x14ac:dyDescent="0.35">
      <c r="A85" t="s">
        <v>14</v>
      </c>
      <c r="B85" s="1">
        <v>541</v>
      </c>
      <c r="C85" s="1">
        <v>8464</v>
      </c>
    </row>
    <row r="86" spans="1:3" x14ac:dyDescent="0.35">
      <c r="A86" t="s">
        <v>10</v>
      </c>
      <c r="B86" s="1">
        <v>44</v>
      </c>
      <c r="C86" s="1">
        <v>1</v>
      </c>
    </row>
    <row r="87" spans="1:3" x14ac:dyDescent="0.35">
      <c r="A87" t="s">
        <v>9</v>
      </c>
      <c r="B87" s="1">
        <v>23</v>
      </c>
      <c r="C87" s="1">
        <v>1315</v>
      </c>
    </row>
    <row r="88" spans="1:3" x14ac:dyDescent="0.35">
      <c r="A88" s="21" t="s">
        <v>25</v>
      </c>
      <c r="B88" s="23">
        <f>SUM(B71:B87)</f>
        <v>1812947</v>
      </c>
      <c r="C88" s="22">
        <f>SUM(C71:C87)</f>
        <v>766469</v>
      </c>
    </row>
    <row r="89" spans="1:3" x14ac:dyDescent="0.35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86"/>
  <sheetViews>
    <sheetView workbookViewId="0">
      <selection activeCell="C83" sqref="C83"/>
    </sheetView>
  </sheetViews>
  <sheetFormatPr defaultRowHeight="14.5" x14ac:dyDescent="0.35"/>
  <cols>
    <col min="1" max="1" width="14.453125" customWidth="1"/>
    <col min="2" max="3" width="10.26953125" customWidth="1"/>
  </cols>
  <sheetData>
    <row r="1" spans="1:3" ht="21" x14ac:dyDescent="0.5">
      <c r="A1" s="20" t="s">
        <v>17</v>
      </c>
    </row>
    <row r="3" spans="1:3" x14ac:dyDescent="0.35">
      <c r="A3" t="s">
        <v>28</v>
      </c>
      <c r="B3" s="1" t="s">
        <v>29</v>
      </c>
      <c r="C3" t="s">
        <v>36</v>
      </c>
    </row>
    <row r="4" spans="1:3" x14ac:dyDescent="0.35">
      <c r="A4" t="s">
        <v>0</v>
      </c>
      <c r="B4" s="1">
        <v>83927</v>
      </c>
    </row>
    <row r="5" spans="1:3" x14ac:dyDescent="0.35">
      <c r="A5" t="s">
        <v>1</v>
      </c>
      <c r="B5" s="1">
        <v>32200</v>
      </c>
    </row>
    <row r="6" spans="1:3" x14ac:dyDescent="0.35">
      <c r="A6" t="s">
        <v>3</v>
      </c>
      <c r="B6" s="1">
        <v>20834</v>
      </c>
    </row>
    <row r="7" spans="1:3" x14ac:dyDescent="0.35">
      <c r="A7" t="s">
        <v>2</v>
      </c>
      <c r="B7" s="1">
        <v>14676</v>
      </c>
    </row>
    <row r="8" spans="1:3" x14ac:dyDescent="0.35">
      <c r="A8" t="s">
        <v>7</v>
      </c>
      <c r="B8" s="1">
        <v>10085</v>
      </c>
    </row>
    <row r="9" spans="1:3" x14ac:dyDescent="0.35">
      <c r="A9" t="s">
        <v>5</v>
      </c>
      <c r="B9" s="1">
        <v>4029</v>
      </c>
    </row>
    <row r="10" spans="1:3" x14ac:dyDescent="0.35">
      <c r="A10" t="s">
        <v>8</v>
      </c>
      <c r="B10" s="1">
        <v>1981</v>
      </c>
    </row>
    <row r="11" spans="1:3" x14ac:dyDescent="0.35">
      <c r="A11" t="s">
        <v>14</v>
      </c>
      <c r="B11" s="1">
        <v>458</v>
      </c>
      <c r="C11" t="s">
        <v>18</v>
      </c>
    </row>
    <row r="12" spans="1:3" x14ac:dyDescent="0.35">
      <c r="A12" t="s">
        <v>24</v>
      </c>
      <c r="B12" s="1">
        <v>191</v>
      </c>
    </row>
    <row r="13" spans="1:3" x14ac:dyDescent="0.35">
      <c r="A13" t="s">
        <v>11</v>
      </c>
      <c r="B13" s="1">
        <v>89</v>
      </c>
    </row>
    <row r="14" spans="1:3" x14ac:dyDescent="0.35">
      <c r="A14" t="s">
        <v>4</v>
      </c>
      <c r="B14" s="1">
        <v>69</v>
      </c>
    </row>
    <row r="15" spans="1:3" x14ac:dyDescent="0.35">
      <c r="A15" t="s">
        <v>20</v>
      </c>
      <c r="B15" s="1">
        <v>40</v>
      </c>
    </row>
    <row r="16" spans="1:3" x14ac:dyDescent="0.35">
      <c r="A16" t="s">
        <v>12</v>
      </c>
      <c r="B16" s="1">
        <v>20</v>
      </c>
    </row>
    <row r="17" spans="1:3" x14ac:dyDescent="0.35">
      <c r="A17" t="s">
        <v>10</v>
      </c>
      <c r="B17" s="1">
        <v>19</v>
      </c>
    </row>
    <row r="18" spans="1:3" x14ac:dyDescent="0.35">
      <c r="A18" t="s">
        <v>6</v>
      </c>
      <c r="B18" s="1">
        <v>18</v>
      </c>
    </row>
    <row r="19" spans="1:3" x14ac:dyDescent="0.35">
      <c r="A19" t="s">
        <v>9</v>
      </c>
      <c r="B19" s="1">
        <v>9</v>
      </c>
    </row>
    <row r="20" spans="1:3" x14ac:dyDescent="0.35">
      <c r="A20" t="s">
        <v>15</v>
      </c>
      <c r="B20" s="1">
        <v>8</v>
      </c>
    </row>
    <row r="21" spans="1:3" x14ac:dyDescent="0.35">
      <c r="B21" s="1"/>
    </row>
    <row r="22" spans="1:3" x14ac:dyDescent="0.35">
      <c r="A22" s="7" t="s">
        <v>25</v>
      </c>
      <c r="B22" s="8">
        <f>SUM(B4:B21)</f>
        <v>168653</v>
      </c>
    </row>
    <row r="23" spans="1:3" x14ac:dyDescent="0.35">
      <c r="A23" s="10"/>
      <c r="B23" s="9"/>
    </row>
    <row r="24" spans="1:3" x14ac:dyDescent="0.35">
      <c r="A24" s="10"/>
      <c r="B24" s="9"/>
    </row>
    <row r="25" spans="1:3" x14ac:dyDescent="0.35">
      <c r="A25" s="10"/>
      <c r="B25" s="9"/>
    </row>
    <row r="26" spans="1:3" x14ac:dyDescent="0.35">
      <c r="A26" s="10"/>
      <c r="B26" s="9"/>
      <c r="C26" t="s">
        <v>18</v>
      </c>
    </row>
    <row r="27" spans="1:3" x14ac:dyDescent="0.35">
      <c r="A27" s="10"/>
      <c r="B27" s="9"/>
    </row>
    <row r="28" spans="1:3" x14ac:dyDescent="0.35">
      <c r="A28" s="10"/>
      <c r="B28" s="9"/>
    </row>
    <row r="29" spans="1:3" x14ac:dyDescent="0.35">
      <c r="A29" s="10"/>
      <c r="B29" s="9"/>
    </row>
    <row r="30" spans="1:3" x14ac:dyDescent="0.35">
      <c r="A30" s="10"/>
      <c r="B30" s="9"/>
    </row>
    <row r="31" spans="1:3" ht="21" x14ac:dyDescent="0.5">
      <c r="A31" s="20"/>
      <c r="B31" s="1"/>
    </row>
    <row r="32" spans="1:3" ht="18.5" x14ac:dyDescent="0.45">
      <c r="A32" s="27" t="s">
        <v>16</v>
      </c>
    </row>
    <row r="33" spans="1:10" x14ac:dyDescent="0.35">
      <c r="A33" t="s">
        <v>28</v>
      </c>
      <c r="B33" s="1" t="s">
        <v>29</v>
      </c>
    </row>
    <row r="34" spans="1:10" x14ac:dyDescent="0.35">
      <c r="A34" t="s">
        <v>0</v>
      </c>
      <c r="B34" s="1">
        <v>1404145</v>
      </c>
    </row>
    <row r="35" spans="1:10" x14ac:dyDescent="0.35">
      <c r="A35" t="s">
        <v>1</v>
      </c>
      <c r="B35" s="1">
        <v>306535</v>
      </c>
      <c r="C35" t="s">
        <v>23</v>
      </c>
    </row>
    <row r="36" spans="1:10" x14ac:dyDescent="0.35">
      <c r="A36" t="s">
        <v>2</v>
      </c>
      <c r="B36" s="1">
        <v>196162</v>
      </c>
    </row>
    <row r="37" spans="1:10" x14ac:dyDescent="0.35">
      <c r="A37" t="s">
        <v>3</v>
      </c>
      <c r="B37" s="1">
        <v>112973</v>
      </c>
    </row>
    <row r="38" spans="1:10" x14ac:dyDescent="0.35">
      <c r="A38" t="s">
        <v>5</v>
      </c>
      <c r="B38" s="1">
        <v>72429</v>
      </c>
      <c r="J38" t="s">
        <v>13</v>
      </c>
    </row>
    <row r="39" spans="1:10" x14ac:dyDescent="0.35">
      <c r="A39" t="s">
        <v>12</v>
      </c>
      <c r="B39" s="1">
        <v>62444</v>
      </c>
    </row>
    <row r="40" spans="1:10" x14ac:dyDescent="0.35">
      <c r="A40" t="s">
        <v>6</v>
      </c>
      <c r="B40" s="1">
        <v>59857</v>
      </c>
    </row>
    <row r="41" spans="1:10" x14ac:dyDescent="0.35">
      <c r="A41" t="s">
        <v>11</v>
      </c>
      <c r="B41" s="1">
        <v>57482</v>
      </c>
    </row>
    <row r="42" spans="1:10" x14ac:dyDescent="0.35">
      <c r="A42" t="s">
        <v>4</v>
      </c>
      <c r="B42" s="1">
        <v>42063</v>
      </c>
    </row>
    <row r="43" spans="1:10" x14ac:dyDescent="0.35">
      <c r="A43" t="s">
        <v>24</v>
      </c>
      <c r="B43" s="1">
        <v>32048</v>
      </c>
    </row>
    <row r="44" spans="1:10" x14ac:dyDescent="0.35">
      <c r="A44" t="s">
        <v>7</v>
      </c>
      <c r="B44" s="1">
        <v>18121</v>
      </c>
    </row>
    <row r="45" spans="1:10" x14ac:dyDescent="0.35">
      <c r="A45" t="s">
        <v>22</v>
      </c>
      <c r="B45" s="1">
        <v>14342</v>
      </c>
      <c r="C45" t="s">
        <v>23</v>
      </c>
    </row>
    <row r="46" spans="1:10" x14ac:dyDescent="0.35">
      <c r="A46" t="s">
        <v>20</v>
      </c>
      <c r="B46" s="1">
        <v>10608</v>
      </c>
    </row>
    <row r="47" spans="1:10" x14ac:dyDescent="0.35">
      <c r="A47" t="s">
        <v>8</v>
      </c>
      <c r="B47" s="1">
        <v>9466</v>
      </c>
    </row>
    <row r="48" spans="1:10" x14ac:dyDescent="0.35">
      <c r="A48" t="s">
        <v>14</v>
      </c>
      <c r="B48" s="1">
        <v>8522</v>
      </c>
    </row>
    <row r="49" spans="1:2" x14ac:dyDescent="0.35">
      <c r="A49" t="s">
        <v>9</v>
      </c>
      <c r="B49" s="1">
        <v>1329</v>
      </c>
    </row>
    <row r="50" spans="1:2" x14ac:dyDescent="0.35">
      <c r="A50" t="s">
        <v>10</v>
      </c>
      <c r="B50" s="1">
        <v>21</v>
      </c>
    </row>
    <row r="51" spans="1:2" hidden="1" x14ac:dyDescent="0.35"/>
    <row r="52" spans="1:2" hidden="1" x14ac:dyDescent="0.35">
      <c r="B52" s="1"/>
    </row>
    <row r="53" spans="1:2" hidden="1" x14ac:dyDescent="0.35">
      <c r="B53" s="1"/>
    </row>
    <row r="54" spans="1:2" x14ac:dyDescent="0.35">
      <c r="A54" s="11" t="s">
        <v>21</v>
      </c>
      <c r="B54" s="12">
        <f>SUBTOTAL(9,B34:B53)</f>
        <v>2408547</v>
      </c>
    </row>
    <row r="56" spans="1:2" x14ac:dyDescent="0.35">
      <c r="A56" s="10"/>
      <c r="B56" s="9"/>
    </row>
    <row r="66" spans="1:23" ht="21" x14ac:dyDescent="0.5">
      <c r="A66" s="20" t="s">
        <v>33</v>
      </c>
    </row>
    <row r="67" spans="1:23" ht="21" x14ac:dyDescent="0.5">
      <c r="A67" s="20"/>
    </row>
    <row r="69" spans="1:23" x14ac:dyDescent="0.35">
      <c r="A69" t="s">
        <v>28</v>
      </c>
      <c r="B69" s="28" t="s">
        <v>34</v>
      </c>
      <c r="C69" s="1" t="s">
        <v>35</v>
      </c>
    </row>
    <row r="70" spans="1:23" x14ac:dyDescent="0.35">
      <c r="A70" t="s">
        <v>0</v>
      </c>
      <c r="B70" s="1">
        <v>83927</v>
      </c>
      <c r="C70" s="1">
        <v>1404145</v>
      </c>
      <c r="W70" t="s">
        <v>18</v>
      </c>
    </row>
    <row r="71" spans="1:23" x14ac:dyDescent="0.35">
      <c r="A71" t="s">
        <v>1</v>
      </c>
      <c r="B71" s="1">
        <v>32200</v>
      </c>
      <c r="C71" s="1">
        <v>306535</v>
      </c>
    </row>
    <row r="72" spans="1:23" x14ac:dyDescent="0.35">
      <c r="A72" t="s">
        <v>3</v>
      </c>
      <c r="B72" s="1">
        <v>20834</v>
      </c>
      <c r="C72" s="1">
        <v>112973</v>
      </c>
    </row>
    <row r="73" spans="1:23" x14ac:dyDescent="0.35">
      <c r="A73" t="s">
        <v>2</v>
      </c>
      <c r="B73" s="1">
        <v>14676</v>
      </c>
      <c r="C73" s="1">
        <v>196162</v>
      </c>
    </row>
    <row r="74" spans="1:23" x14ac:dyDescent="0.35">
      <c r="A74" t="s">
        <v>7</v>
      </c>
      <c r="B74" s="1">
        <v>10085</v>
      </c>
      <c r="C74" s="1">
        <v>18121</v>
      </c>
    </row>
    <row r="75" spans="1:23" x14ac:dyDescent="0.35">
      <c r="A75" t="s">
        <v>5</v>
      </c>
      <c r="B75" s="1">
        <v>4029</v>
      </c>
      <c r="C75" s="1">
        <v>72429</v>
      </c>
    </row>
    <row r="76" spans="1:23" x14ac:dyDescent="0.35">
      <c r="A76" t="s">
        <v>8</v>
      </c>
      <c r="B76" s="1">
        <v>1981</v>
      </c>
      <c r="C76" s="1">
        <v>9466</v>
      </c>
    </row>
    <row r="77" spans="1:23" x14ac:dyDescent="0.35">
      <c r="A77" t="s">
        <v>14</v>
      </c>
      <c r="B77" s="1">
        <v>458</v>
      </c>
      <c r="C77" s="1">
        <v>8522</v>
      </c>
    </row>
    <row r="78" spans="1:23" x14ac:dyDescent="0.35">
      <c r="A78" t="s">
        <v>24</v>
      </c>
      <c r="B78" s="1">
        <v>191</v>
      </c>
      <c r="C78" s="1">
        <v>32048</v>
      </c>
    </row>
    <row r="79" spans="1:23" x14ac:dyDescent="0.35">
      <c r="A79" t="s">
        <v>11</v>
      </c>
      <c r="B79" s="1">
        <v>89</v>
      </c>
      <c r="C79" s="1">
        <v>57482</v>
      </c>
    </row>
    <row r="80" spans="1:23" x14ac:dyDescent="0.35">
      <c r="A80" t="s">
        <v>4</v>
      </c>
      <c r="B80" s="1">
        <v>69</v>
      </c>
      <c r="C80" s="1">
        <v>42063</v>
      </c>
    </row>
    <row r="81" spans="1:3" x14ac:dyDescent="0.35">
      <c r="A81" t="s">
        <v>20</v>
      </c>
      <c r="B81" s="1">
        <v>40</v>
      </c>
      <c r="C81" s="1">
        <v>10608</v>
      </c>
    </row>
    <row r="82" spans="1:3" x14ac:dyDescent="0.35">
      <c r="A82" t="s">
        <v>12</v>
      </c>
      <c r="B82" s="1">
        <v>20</v>
      </c>
      <c r="C82" s="1">
        <v>62444</v>
      </c>
    </row>
    <row r="83" spans="1:3" x14ac:dyDescent="0.35">
      <c r="A83" t="s">
        <v>10</v>
      </c>
      <c r="B83" s="1">
        <v>19</v>
      </c>
      <c r="C83" s="1">
        <v>21</v>
      </c>
    </row>
    <row r="84" spans="1:3" x14ac:dyDescent="0.35">
      <c r="A84" t="s">
        <v>6</v>
      </c>
      <c r="B84" s="1">
        <v>18</v>
      </c>
      <c r="C84" s="1">
        <v>59857</v>
      </c>
    </row>
    <row r="85" spans="1:3" x14ac:dyDescent="0.35">
      <c r="A85" t="s">
        <v>9</v>
      </c>
      <c r="B85" s="1">
        <v>9</v>
      </c>
      <c r="C85" s="1">
        <v>1329</v>
      </c>
    </row>
    <row r="86" spans="1:3" x14ac:dyDescent="0.35">
      <c r="A86" t="s">
        <v>15</v>
      </c>
      <c r="B86" s="1">
        <v>8</v>
      </c>
      <c r="C86" s="1">
        <v>14342</v>
      </c>
    </row>
  </sheetData>
  <sortState xmlns:xlrd2="http://schemas.microsoft.com/office/spreadsheetml/2017/richdata2" ref="A34:B50">
    <sortCondition descending="1" ref="B34:B50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topLeftCell="A16" workbookViewId="0">
      <selection activeCell="B4" sqref="B4:B24"/>
    </sheetView>
  </sheetViews>
  <sheetFormatPr defaultRowHeight="14.5" x14ac:dyDescent="0.35"/>
  <cols>
    <col min="1" max="1" width="14.453125" customWidth="1"/>
    <col min="2" max="2" width="10.1796875" customWidth="1"/>
  </cols>
  <sheetData>
    <row r="1" spans="1:2" ht="21" x14ac:dyDescent="0.5">
      <c r="A1" s="20" t="s">
        <v>41</v>
      </c>
    </row>
    <row r="3" spans="1:2" x14ac:dyDescent="0.35">
      <c r="A3" t="s">
        <v>28</v>
      </c>
      <c r="B3" s="1" t="s">
        <v>31</v>
      </c>
    </row>
    <row r="4" spans="1:2" x14ac:dyDescent="0.35">
      <c r="A4" t="s">
        <v>0</v>
      </c>
      <c r="B4" s="1">
        <v>11010</v>
      </c>
    </row>
    <row r="5" spans="1:2" x14ac:dyDescent="0.35">
      <c r="A5" t="s">
        <v>1</v>
      </c>
      <c r="B5" s="1">
        <v>2800</v>
      </c>
    </row>
    <row r="6" spans="1:2" x14ac:dyDescent="0.35">
      <c r="A6" t="s">
        <v>2</v>
      </c>
      <c r="B6" s="1">
        <v>1579</v>
      </c>
    </row>
    <row r="7" spans="1:2" x14ac:dyDescent="0.35">
      <c r="A7" t="s">
        <v>11</v>
      </c>
      <c r="B7" s="1">
        <v>1567</v>
      </c>
    </row>
    <row r="8" spans="1:2" x14ac:dyDescent="0.35">
      <c r="A8" t="s">
        <v>3</v>
      </c>
      <c r="B8" s="1">
        <v>1526</v>
      </c>
    </row>
    <row r="9" spans="1:2" x14ac:dyDescent="0.35">
      <c r="A9" t="s">
        <v>6</v>
      </c>
      <c r="B9" s="1">
        <v>796</v>
      </c>
    </row>
    <row r="10" spans="1:2" x14ac:dyDescent="0.35">
      <c r="A10" t="s">
        <v>12</v>
      </c>
      <c r="B10" s="1">
        <v>793</v>
      </c>
    </row>
    <row r="11" spans="1:2" x14ac:dyDescent="0.35">
      <c r="A11" t="s">
        <v>5</v>
      </c>
      <c r="B11" s="1">
        <v>698</v>
      </c>
    </row>
    <row r="12" spans="1:2" x14ac:dyDescent="0.35">
      <c r="A12" t="s">
        <v>20</v>
      </c>
      <c r="B12" s="1">
        <v>656</v>
      </c>
    </row>
    <row r="13" spans="1:2" x14ac:dyDescent="0.35">
      <c r="A13" t="s">
        <v>9</v>
      </c>
      <c r="B13" s="1">
        <v>455</v>
      </c>
    </row>
    <row r="14" spans="1:2" x14ac:dyDescent="0.35">
      <c r="A14" t="s">
        <v>7</v>
      </c>
      <c r="B14" s="1">
        <v>435</v>
      </c>
    </row>
    <row r="15" spans="1:2" x14ac:dyDescent="0.35">
      <c r="A15" t="s">
        <v>24</v>
      </c>
      <c r="B15" s="1">
        <v>394</v>
      </c>
    </row>
    <row r="16" spans="1:2" x14ac:dyDescent="0.35">
      <c r="A16" t="s">
        <v>4</v>
      </c>
      <c r="B16" s="1">
        <v>388</v>
      </c>
    </row>
    <row r="17" spans="1:2" x14ac:dyDescent="0.35">
      <c r="A17" t="s">
        <v>15</v>
      </c>
      <c r="B17" s="1">
        <v>182</v>
      </c>
    </row>
    <row r="18" spans="1:2" x14ac:dyDescent="0.35">
      <c r="A18" t="s">
        <v>14</v>
      </c>
      <c r="B18" s="1">
        <v>125</v>
      </c>
    </row>
    <row r="19" spans="1:2" x14ac:dyDescent="0.35">
      <c r="A19" t="s">
        <v>8</v>
      </c>
      <c r="B19" s="1">
        <v>124</v>
      </c>
    </row>
    <row r="20" spans="1:2" x14ac:dyDescent="0.35">
      <c r="A20" t="s">
        <v>10</v>
      </c>
      <c r="B20" s="1">
        <v>105</v>
      </c>
    </row>
    <row r="21" spans="1:2" hidden="1" x14ac:dyDescent="0.35"/>
    <row r="22" spans="1:2" hidden="1" x14ac:dyDescent="0.35">
      <c r="B22" s="1"/>
    </row>
    <row r="23" spans="1:2" hidden="1" x14ac:dyDescent="0.35">
      <c r="B23" s="1"/>
    </row>
    <row r="24" spans="1:2" x14ac:dyDescent="0.35">
      <c r="A24" s="7" t="s">
        <v>19</v>
      </c>
      <c r="B24" s="8">
        <f>SUBTOTAL(9,B4:B23)</f>
        <v>23633</v>
      </c>
    </row>
    <row r="31" spans="1:2" x14ac:dyDescent="0.35">
      <c r="B31" t="s">
        <v>23</v>
      </c>
    </row>
    <row r="33" spans="5:5" x14ac:dyDescent="0.35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Z38"/>
  <sheetViews>
    <sheetView topLeftCell="A22" workbookViewId="0">
      <selection activeCell="C28" sqref="C28"/>
    </sheetView>
  </sheetViews>
  <sheetFormatPr defaultRowHeight="14.5" x14ac:dyDescent="0.35"/>
  <cols>
    <col min="1" max="1" width="14.453125" customWidth="1"/>
    <col min="2" max="2" width="10.1796875" style="14" bestFit="1" customWidth="1"/>
  </cols>
  <sheetData>
    <row r="1" spans="1:26" ht="21" x14ac:dyDescent="0.5">
      <c r="A1" s="20" t="s">
        <v>39</v>
      </c>
    </row>
    <row r="3" spans="1:26" x14ac:dyDescent="0.35">
      <c r="A3" t="s">
        <v>28</v>
      </c>
      <c r="B3" s="14" t="s">
        <v>32</v>
      </c>
      <c r="C3" t="s">
        <v>36</v>
      </c>
    </row>
    <row r="4" spans="1:26" x14ac:dyDescent="0.35">
      <c r="A4" t="s">
        <v>0</v>
      </c>
      <c r="B4" s="14">
        <v>3722.38</v>
      </c>
    </row>
    <row r="5" spans="1:26" ht="15" thickBot="1" x14ac:dyDescent="0.4">
      <c r="A5" t="s">
        <v>1</v>
      </c>
      <c r="B5" s="14">
        <v>560.96</v>
      </c>
    </row>
    <row r="6" spans="1:26" ht="19" thickBot="1" x14ac:dyDescent="0.4">
      <c r="A6" t="s">
        <v>3</v>
      </c>
      <c r="B6" s="14">
        <v>534.30700000000002</v>
      </c>
      <c r="Z6" s="16"/>
    </row>
    <row r="7" spans="1:26" ht="19" thickBot="1" x14ac:dyDescent="0.4">
      <c r="A7" t="s">
        <v>24</v>
      </c>
      <c r="B7" s="14">
        <v>108.88</v>
      </c>
      <c r="Z7" s="17"/>
    </row>
    <row r="8" spans="1:26" ht="19" thickBot="1" x14ac:dyDescent="0.4">
      <c r="A8" t="s">
        <v>20</v>
      </c>
      <c r="B8" s="14">
        <v>81</v>
      </c>
      <c r="Z8" s="17"/>
    </row>
    <row r="9" spans="1:26" ht="19" thickBot="1" x14ac:dyDescent="0.4">
      <c r="A9" t="s">
        <v>5</v>
      </c>
      <c r="B9" s="14">
        <v>0.98</v>
      </c>
      <c r="Z9" s="17"/>
    </row>
    <row r="10" spans="1:26" ht="19" thickBot="1" x14ac:dyDescent="0.4">
      <c r="A10" t="s">
        <v>12</v>
      </c>
      <c r="B10" s="14">
        <v>0.8</v>
      </c>
      <c r="Z10" s="17"/>
    </row>
    <row r="11" spans="1:26" ht="19" thickBot="1" x14ac:dyDescent="0.4">
      <c r="A11" t="s">
        <v>2</v>
      </c>
      <c r="B11" s="14">
        <v>0.29799999999999999</v>
      </c>
      <c r="D11" t="s">
        <v>18</v>
      </c>
      <c r="Z11" s="17"/>
    </row>
    <row r="12" spans="1:26" ht="19" thickBot="1" x14ac:dyDescent="0.4">
      <c r="A12" t="s">
        <v>7</v>
      </c>
      <c r="B12" s="14">
        <v>0</v>
      </c>
      <c r="Z12" s="17"/>
    </row>
    <row r="13" spans="1:26" ht="19" thickBot="1" x14ac:dyDescent="0.4">
      <c r="A13" t="s">
        <v>6</v>
      </c>
      <c r="B13" s="14">
        <v>0</v>
      </c>
      <c r="Z13" s="17"/>
    </row>
    <row r="14" spans="1:26" ht="19" thickBot="1" x14ac:dyDescent="0.4">
      <c r="A14" t="s">
        <v>9</v>
      </c>
      <c r="B14" s="14">
        <v>0</v>
      </c>
      <c r="Z14" s="17"/>
    </row>
    <row r="15" spans="1:26" ht="19" thickBot="1" x14ac:dyDescent="0.4">
      <c r="A15" t="s">
        <v>15</v>
      </c>
      <c r="B15" s="14">
        <v>0</v>
      </c>
      <c r="D15" t="s">
        <v>18</v>
      </c>
      <c r="Z15" s="17"/>
    </row>
    <row r="16" spans="1:26" ht="19" thickBot="1" x14ac:dyDescent="0.4">
      <c r="A16" t="s">
        <v>8</v>
      </c>
      <c r="B16" s="14">
        <v>0</v>
      </c>
      <c r="Z16" s="17"/>
    </row>
    <row r="17" spans="1:26" ht="19" thickBot="1" x14ac:dyDescent="0.4">
      <c r="A17" t="s">
        <v>10</v>
      </c>
      <c r="B17" s="14">
        <v>0</v>
      </c>
      <c r="Z17" s="17"/>
    </row>
    <row r="18" spans="1:26" ht="19" thickBot="1" x14ac:dyDescent="0.4">
      <c r="A18" t="s">
        <v>4</v>
      </c>
      <c r="B18" s="14">
        <v>0</v>
      </c>
      <c r="Z18" s="17"/>
    </row>
    <row r="19" spans="1:26" ht="19" thickBot="1" x14ac:dyDescent="0.4">
      <c r="A19" t="s">
        <v>14</v>
      </c>
      <c r="B19" s="14">
        <v>0</v>
      </c>
      <c r="Z19" s="17"/>
    </row>
    <row r="20" spans="1:26" ht="19" thickBot="1" x14ac:dyDescent="0.4">
      <c r="A20" t="s">
        <v>11</v>
      </c>
      <c r="B20" s="14">
        <v>0</v>
      </c>
      <c r="Z20" s="17"/>
    </row>
    <row r="21" spans="1:26" ht="18.5" x14ac:dyDescent="0.35">
      <c r="Z21" s="29"/>
    </row>
    <row r="22" spans="1:26" ht="18.5" x14ac:dyDescent="0.35">
      <c r="Z22" s="29"/>
    </row>
    <row r="25" spans="1:26" x14ac:dyDescent="0.35">
      <c r="A25" s="7" t="s">
        <v>19</v>
      </c>
      <c r="B25" s="24">
        <f>SUM(B4:B24)</f>
        <v>5009.6049999999996</v>
      </c>
    </row>
    <row r="26" spans="1:26" x14ac:dyDescent="0.35">
      <c r="C26" t="s">
        <v>18</v>
      </c>
    </row>
    <row r="27" spans="1:26" x14ac:dyDescent="0.35">
      <c r="D27" t="s">
        <v>18</v>
      </c>
    </row>
    <row r="30" spans="1:26" x14ac:dyDescent="0.35">
      <c r="D30" t="s">
        <v>23</v>
      </c>
    </row>
    <row r="37" spans="2:2" ht="15" thickBot="1" x14ac:dyDescent="0.4"/>
    <row r="38" spans="2:2" ht="15" thickBot="1" x14ac:dyDescent="0.4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topLeftCell="A11" zoomScale="90" zoomScaleNormal="90" workbookViewId="0">
      <selection activeCell="I33" sqref="I33"/>
    </sheetView>
  </sheetViews>
  <sheetFormatPr defaultRowHeight="14.5" x14ac:dyDescent="0.35"/>
  <cols>
    <col min="2" max="2" width="17.1796875" customWidth="1"/>
    <col min="3" max="3" width="77.453125" customWidth="1"/>
    <col min="5" max="5" width="11.81640625" customWidth="1"/>
    <col min="7" max="7" width="10.453125" bestFit="1" customWidth="1"/>
  </cols>
  <sheetData>
    <row r="1" spans="2:7" ht="21" x14ac:dyDescent="0.5">
      <c r="B1" s="20" t="s">
        <v>42</v>
      </c>
    </row>
    <row r="2" spans="2:7" ht="15.65" customHeight="1" x14ac:dyDescent="0.35">
      <c r="B2" s="2" t="s">
        <v>18</v>
      </c>
      <c r="C2" s="25"/>
    </row>
    <row r="3" spans="2:7" ht="15.5" x14ac:dyDescent="0.35">
      <c r="B3" s="26" t="s">
        <v>44</v>
      </c>
      <c r="C3" s="4">
        <v>2179638</v>
      </c>
      <c r="E3" s="5"/>
      <c r="G3" s="13"/>
    </row>
    <row r="4" spans="2:7" ht="15.5" x14ac:dyDescent="0.35">
      <c r="B4" s="26" t="s">
        <v>45</v>
      </c>
      <c r="C4" s="6">
        <v>2579416</v>
      </c>
      <c r="E4" s="5">
        <f>SUM(C4/C3-1)</f>
        <v>0.18341486063282075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zoomScale="85" zoomScaleNormal="85" workbookViewId="0">
      <selection activeCell="L31" sqref="L31"/>
    </sheetView>
  </sheetViews>
  <sheetFormatPr defaultRowHeight="14.5" x14ac:dyDescent="0.35"/>
  <cols>
    <col min="2" max="2" width="22.54296875" customWidth="1"/>
    <col min="3" max="3" width="78.54296875" customWidth="1"/>
  </cols>
  <sheetData>
    <row r="1" spans="2:7" ht="21" x14ac:dyDescent="0.5">
      <c r="B1" s="20" t="s">
        <v>43</v>
      </c>
    </row>
    <row r="2" spans="2:7" ht="15.5" x14ac:dyDescent="0.35">
      <c r="B2" s="2" t="s">
        <v>18</v>
      </c>
      <c r="C2" s="3" t="s">
        <v>23</v>
      </c>
    </row>
    <row r="3" spans="2:7" ht="15.5" x14ac:dyDescent="0.35">
      <c r="B3" s="26" t="s">
        <v>46</v>
      </c>
      <c r="C3" s="4">
        <v>2438792</v>
      </c>
      <c r="E3" s="5"/>
    </row>
    <row r="4" spans="2:7" ht="15.5" x14ac:dyDescent="0.35">
      <c r="B4" s="26" t="s">
        <v>45</v>
      </c>
      <c r="C4" s="6">
        <v>2579416</v>
      </c>
      <c r="E4" s="5">
        <f>SUM(C4/C3-1)</f>
        <v>5.7661333971900763E-2</v>
      </c>
      <c r="G4" s="13"/>
    </row>
    <row r="22" spans="9:18" x14ac:dyDescent="0.35">
      <c r="R22" t="s">
        <v>18</v>
      </c>
    </row>
    <row r="31" spans="9:18" x14ac:dyDescent="0.35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2025-07-25T05:32:12Z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2025-07-21T13:28:11Z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1aee766f-5ed4-4bcc-939c-f72c2fd15a70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