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417-\"/>
    </mc:Choice>
  </mc:AlternateContent>
  <xr:revisionPtr revIDLastSave="0" documentId="13_ncr:1_{F77A4952-654A-4618-933F-10DE6EA5FE97}" xr6:coauthVersionLast="47" xr6:coauthVersionMax="47" xr10:uidLastSave="{00000000-0000-0000-0000-000000000000}"/>
  <bookViews>
    <workbookView xWindow="-108" yWindow="-108" windowWidth="23256" windowHeight="12576" firstSheet="3" activeTab="6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2"/>
  <c r="E4" i="10"/>
  <c r="E4" i="8"/>
</calcChain>
</file>

<file path=xl/sharedStrings.xml><?xml version="1.0" encoding="utf-8"?>
<sst xmlns="http://schemas.openxmlformats.org/spreadsheetml/2006/main" count="222" uniqueCount="47">
  <si>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</si>
  <si>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</si>
  <si>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</si>
  <si>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</si>
  <si>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</si>
  <si>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</si>
  <si>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</si>
  <si>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</si>
  <si>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</si>
  <si>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</si>
  <si>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</si>
  <si>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</si>
  <si>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</si>
  <si>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</si>
  <si>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</si>
  <si>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</si>
  <si>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</si>
  <si>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</si>
  <si>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</si>
  <si>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</si>
  <si>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</si>
  <si>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</si>
  <si>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</si>
  <si>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</si>
  <si>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</si>
  <si>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</si>
  <si>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</si>
  <si>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</si>
  <si>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</si>
  <si>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</si>
  <si>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</si>
  <si>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</si>
  <si>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</si>
  <si>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</si>
  <si>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</si>
  <si>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</si>
  <si>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</si>
  <si>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</si>
  <si>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</si>
  <si>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 xml:space="preserve">Traficul de marfă (în tone) pe aeroporturile din România </t>
  </si>
  <si>
    <t xml:space="preserve">Traficul de pasageri pe aeroporturile din România </t>
  </si>
  <si>
    <t xml:space="preserve">Numărul de mișcări aeronave pe aeroporturile din România </t>
  </si>
  <si>
    <t>COMPARAȚIE TRAFIC DE PASAGERI PE AEROPORTURILE DIN ROMÂNIA 2019 - 2025</t>
  </si>
  <si>
    <t>Martie 2019</t>
  </si>
  <si>
    <t>Martie 2025</t>
  </si>
  <si>
    <t>COMPARAȚIE TRAFIC DE PASAGERI PE AEROPORTURILE DIN ROMÂNIA  2024-2025</t>
  </si>
  <si>
    <t>Martie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</si>
</sst>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3" formatCode="#,##0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Brașov</c:v>
                </c:pt>
                <c:pt idx="9">
                  <c:v>Băneasa</c:v>
                </c:pt>
                <c:pt idx="10">
                  <c:v>Oradea</c:v>
                </c:pt>
                <c:pt idx="11">
                  <c:v>Târgu Mureș</c:v>
                </c:pt>
                <c:pt idx="12">
                  <c:v>Constanța</c:v>
                </c:pt>
                <c:pt idx="13">
                  <c:v>Satu Mare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1275942</c:v>
                </c:pt>
                <c:pt idx="1">
                  <c:v>244811</c:v>
                </c:pt>
                <c:pt idx="2">
                  <c:v>164145</c:v>
                </c:pt>
                <c:pt idx="3">
                  <c:v>99153</c:v>
                </c:pt>
                <c:pt idx="4">
                  <c:v>52615</c:v>
                </c:pt>
                <c:pt idx="5">
                  <c:v>37423</c:v>
                </c:pt>
                <c:pt idx="6">
                  <c:v>30604</c:v>
                </c:pt>
                <c:pt idx="7">
                  <c:v>26238</c:v>
                </c:pt>
                <c:pt idx="8">
                  <c:v>19855</c:v>
                </c:pt>
                <c:pt idx="9">
                  <c:v>19247</c:v>
                </c:pt>
                <c:pt idx="10">
                  <c:v>13708</c:v>
                </c:pt>
                <c:pt idx="11">
                  <c:v>12297</c:v>
                </c:pt>
                <c:pt idx="12">
                  <c:v>9144</c:v>
                </c:pt>
                <c:pt idx="13">
                  <c:v>6113</c:v>
                </c:pt>
                <c:pt idx="14">
                  <c:v>4383</c:v>
                </c:pt>
                <c:pt idx="15">
                  <c:v>10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</a:t>
            </a:r>
            <a:r>
              <a:rPr lang="ro-RO"/>
              <a:t>MARTIE 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Martie 2019</c:v>
                </c:pt>
                <c:pt idx="1">
                  <c:v>Martie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1649770</c:v>
                </c:pt>
                <c:pt idx="1">
                  <c:v>2015688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</a:t>
            </a:r>
            <a:r>
              <a:rPr lang="ro-RO" baseline="0"/>
              <a:t>MARTIE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Martie 2024</c:v>
                </c:pt>
                <c:pt idx="1">
                  <c:v>Martie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1863134</c:v>
                </c:pt>
                <c:pt idx="1">
                  <c:v>2015688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5016404199475079E-2"/>
          <c:y val="0.18281249999999999"/>
          <c:w val="0.90225211431904351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878444</c:v>
                </c:pt>
                <c:pt idx="1">
                  <c:v>193740</c:v>
                </c:pt>
                <c:pt idx="2">
                  <c:v>125255</c:v>
                </c:pt>
                <c:pt idx="3">
                  <c:v>86986</c:v>
                </c:pt>
                <c:pt idx="4">
                  <c:v>30993</c:v>
                </c:pt>
                <c:pt idx="5">
                  <c:v>28466</c:v>
                </c:pt>
                <c:pt idx="6">
                  <c:v>18250</c:v>
                </c:pt>
                <c:pt idx="7">
                  <c:v>16712</c:v>
                </c:pt>
                <c:pt idx="8">
                  <c:v>12840</c:v>
                </c:pt>
                <c:pt idx="9">
                  <c:v>11499</c:v>
                </c:pt>
                <c:pt idx="10">
                  <c:v>11283</c:v>
                </c:pt>
                <c:pt idx="11">
                  <c:v>8490</c:v>
                </c:pt>
                <c:pt idx="12">
                  <c:v>4381</c:v>
                </c:pt>
                <c:pt idx="13">
                  <c:v>1591</c:v>
                </c:pt>
                <c:pt idx="14">
                  <c:v>741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Suceava</c:v>
                      </c:pt>
                      <c:pt idx="5">
                        <c:v>Sibiu</c:v>
                      </c:pt>
                      <c:pt idx="6">
                        <c:v>Băneasa</c:v>
                      </c:pt>
                      <c:pt idx="7">
                        <c:v>Craiova</c:v>
                      </c:pt>
                      <c:pt idx="8">
                        <c:v>Oradea</c:v>
                      </c:pt>
                      <c:pt idx="9">
                        <c:v>Brașov</c:v>
                      </c:pt>
                      <c:pt idx="10">
                        <c:v>Bacău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Arad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martie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8628335520559931E-2"/>
          <c:y val="0.15208507803462221"/>
          <c:w val="0.89680582895888017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Craiova</c:v>
                </c:pt>
                <c:pt idx="6">
                  <c:v>Timișoara</c:v>
                </c:pt>
                <c:pt idx="7">
                  <c:v>Sibiu</c:v>
                </c:pt>
                <c:pt idx="8">
                  <c:v>Brașov</c:v>
                </c:pt>
                <c:pt idx="9">
                  <c:v>Constanța</c:v>
                </c:pt>
                <c:pt idx="10">
                  <c:v>Satu Mare</c:v>
                </c:pt>
                <c:pt idx="11">
                  <c:v>Tg Mureș</c:v>
                </c:pt>
                <c:pt idx="12">
                  <c:v>Băneasa</c:v>
                </c:pt>
                <c:pt idx="13">
                  <c:v>Oradea</c:v>
                </c:pt>
                <c:pt idx="14">
                  <c:v>Arad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397498</c:v>
                </c:pt>
                <c:pt idx="1">
                  <c:v>51071</c:v>
                </c:pt>
                <c:pt idx="2">
                  <c:v>38890</c:v>
                </c:pt>
                <c:pt idx="3">
                  <c:v>21622</c:v>
                </c:pt>
                <c:pt idx="4">
                  <c:v>14955</c:v>
                </c:pt>
                <c:pt idx="5">
                  <c:v>13892</c:v>
                </c:pt>
                <c:pt idx="6">
                  <c:v>12167</c:v>
                </c:pt>
                <c:pt idx="7">
                  <c:v>8957</c:v>
                </c:pt>
                <c:pt idx="8">
                  <c:v>8356</c:v>
                </c:pt>
                <c:pt idx="9">
                  <c:v>7553</c:v>
                </c:pt>
                <c:pt idx="10">
                  <c:v>5372</c:v>
                </c:pt>
                <c:pt idx="11">
                  <c:v>3907</c:v>
                </c:pt>
                <c:pt idx="12">
                  <c:v>997</c:v>
                </c:pt>
                <c:pt idx="13">
                  <c:v>868</c:v>
                </c:pt>
                <c:pt idx="14">
                  <c:v>6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6.7429644211140269E-2"/>
          <c:y val="0.1645601851851852"/>
          <c:w val="0.92192804024496933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878444</c:v>
                </c:pt>
                <c:pt idx="1">
                  <c:v>193740</c:v>
                </c:pt>
                <c:pt idx="2">
                  <c:v>125255</c:v>
                </c:pt>
                <c:pt idx="3">
                  <c:v>86986</c:v>
                </c:pt>
                <c:pt idx="4">
                  <c:v>30993</c:v>
                </c:pt>
                <c:pt idx="5">
                  <c:v>28466</c:v>
                </c:pt>
                <c:pt idx="6">
                  <c:v>18250</c:v>
                </c:pt>
                <c:pt idx="7">
                  <c:v>16712</c:v>
                </c:pt>
                <c:pt idx="8">
                  <c:v>12840</c:v>
                </c:pt>
                <c:pt idx="9">
                  <c:v>11499</c:v>
                </c:pt>
                <c:pt idx="10">
                  <c:v>11283</c:v>
                </c:pt>
                <c:pt idx="11">
                  <c:v>8490</c:v>
                </c:pt>
                <c:pt idx="12">
                  <c:v>4381</c:v>
                </c:pt>
                <c:pt idx="13">
                  <c:v>1591</c:v>
                </c:pt>
                <c:pt idx="14">
                  <c:v>741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Craiova</c:v>
                </c:pt>
                <c:pt idx="8">
                  <c:v>Oradea</c:v>
                </c:pt>
                <c:pt idx="9">
                  <c:v>Brașov</c:v>
                </c:pt>
                <c:pt idx="10">
                  <c:v>Bacău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397498</c:v>
                </c:pt>
                <c:pt idx="1">
                  <c:v>51071</c:v>
                </c:pt>
                <c:pt idx="2">
                  <c:v>38890</c:v>
                </c:pt>
                <c:pt idx="3">
                  <c:v>12167</c:v>
                </c:pt>
                <c:pt idx="4">
                  <c:v>21622</c:v>
                </c:pt>
                <c:pt idx="5">
                  <c:v>8957</c:v>
                </c:pt>
                <c:pt idx="6">
                  <c:v>997</c:v>
                </c:pt>
                <c:pt idx="7">
                  <c:v>13892</c:v>
                </c:pt>
                <c:pt idx="8">
                  <c:v>868</c:v>
                </c:pt>
                <c:pt idx="9">
                  <c:v>8356</c:v>
                </c:pt>
                <c:pt idx="10">
                  <c:v>14955</c:v>
                </c:pt>
                <c:pt idx="11">
                  <c:v>3907</c:v>
                </c:pt>
                <c:pt idx="12">
                  <c:v>2</c:v>
                </c:pt>
                <c:pt idx="13">
                  <c:v>7553</c:v>
                </c:pt>
                <c:pt idx="14">
                  <c:v>5372</c:v>
                </c:pt>
                <c:pt idx="15">
                  <c:v>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martie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89132</c:v>
                </c:pt>
                <c:pt idx="1">
                  <c:v>32709</c:v>
                </c:pt>
                <c:pt idx="2">
                  <c:v>22676</c:v>
                </c:pt>
                <c:pt idx="3">
                  <c:v>16115</c:v>
                </c:pt>
                <c:pt idx="4">
                  <c:v>10704</c:v>
                </c:pt>
                <c:pt idx="5">
                  <c:v>3947</c:v>
                </c:pt>
                <c:pt idx="6">
                  <c:v>2170</c:v>
                </c:pt>
                <c:pt idx="7">
                  <c:v>675</c:v>
                </c:pt>
                <c:pt idx="8">
                  <c:v>69</c:v>
                </c:pt>
                <c:pt idx="9">
                  <c:v>47</c:v>
                </c:pt>
                <c:pt idx="10">
                  <c:v>35</c:v>
                </c:pt>
                <c:pt idx="11">
                  <c:v>25</c:v>
                </c:pt>
                <c:pt idx="12">
                  <c:v>18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Băneasa</c:v>
                      </c:pt>
                      <c:pt idx="9">
                        <c:v>Constanța</c:v>
                      </c:pt>
                      <c:pt idx="10">
                        <c:v>Bacău</c:v>
                      </c:pt>
                      <c:pt idx="11">
                        <c:v>Sibiu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Craiova</c:v>
                      </c:pt>
                      <c:pt idx="15">
                        <c:v>Tulcea</c:v>
                      </c:pt>
                      <c:pt idx="16">
                        <c:v>Arad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martie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294637649460479E-2"/>
          <c:y val="0.15208503093399167"/>
          <c:w val="0.9128247120151648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interneexterne'!$A$36:$A$52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Craiova</c:v>
                </c:pt>
                <c:pt idx="7">
                  <c:v>Bacău</c:v>
                </c:pt>
                <c:pt idx="8">
                  <c:v>Brașov</c:v>
                </c:pt>
                <c:pt idx="9">
                  <c:v>Băneasa</c:v>
                </c:pt>
                <c:pt idx="10">
                  <c:v>Tg Mureș</c:v>
                </c:pt>
                <c:pt idx="11">
                  <c:v>Constanța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interneexterne'!$B$36:$B$52</c:f>
              <c:numCache>
                <c:formatCode>#,##0</c:formatCode>
                <c:ptCount val="17"/>
                <c:pt idx="0">
                  <c:v>1186555</c:v>
                </c:pt>
                <c:pt idx="1">
                  <c:v>212094</c:v>
                </c:pt>
                <c:pt idx="2">
                  <c:v>147976</c:v>
                </c:pt>
                <c:pt idx="3">
                  <c:v>76471</c:v>
                </c:pt>
                <c:pt idx="4">
                  <c:v>48654</c:v>
                </c:pt>
                <c:pt idx="5">
                  <c:v>37376</c:v>
                </c:pt>
                <c:pt idx="6">
                  <c:v>30577</c:v>
                </c:pt>
                <c:pt idx="7">
                  <c:v>26203</c:v>
                </c:pt>
                <c:pt idx="8">
                  <c:v>19836</c:v>
                </c:pt>
                <c:pt idx="9">
                  <c:v>18960</c:v>
                </c:pt>
                <c:pt idx="10">
                  <c:v>12292</c:v>
                </c:pt>
                <c:pt idx="11">
                  <c:v>6840</c:v>
                </c:pt>
                <c:pt idx="12">
                  <c:v>5426</c:v>
                </c:pt>
                <c:pt idx="13">
                  <c:v>2992</c:v>
                </c:pt>
                <c:pt idx="14">
                  <c:v>2129</c:v>
                </c:pt>
                <c:pt idx="15">
                  <c:v>10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488480606590844E-2"/>
          <c:y val="0.17315981335666375"/>
          <c:w val="0.91178003791192763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interneexterne'!$B$71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interneexterne'!$B$72:$B$88</c:f>
              <c:numCache>
                <c:formatCode>#,##0</c:formatCode>
                <c:ptCount val="17"/>
                <c:pt idx="0">
                  <c:v>89132</c:v>
                </c:pt>
                <c:pt idx="1">
                  <c:v>32709</c:v>
                </c:pt>
                <c:pt idx="2">
                  <c:v>22676</c:v>
                </c:pt>
                <c:pt idx="3">
                  <c:v>16115</c:v>
                </c:pt>
                <c:pt idx="4">
                  <c:v>10704</c:v>
                </c:pt>
                <c:pt idx="5">
                  <c:v>3947</c:v>
                </c:pt>
                <c:pt idx="6">
                  <c:v>2170</c:v>
                </c:pt>
                <c:pt idx="7">
                  <c:v>675</c:v>
                </c:pt>
                <c:pt idx="8">
                  <c:v>69</c:v>
                </c:pt>
                <c:pt idx="9">
                  <c:v>47</c:v>
                </c:pt>
                <c:pt idx="10">
                  <c:v>35</c:v>
                </c:pt>
                <c:pt idx="11">
                  <c:v>25</c:v>
                </c:pt>
                <c:pt idx="12">
                  <c:v>18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interneexterne'!$C$71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Băneasa</c:v>
                </c:pt>
                <c:pt idx="9">
                  <c:v>Constanța</c:v>
                </c:pt>
                <c:pt idx="10">
                  <c:v>Bacău</c:v>
                </c:pt>
                <c:pt idx="11">
                  <c:v>Sibiu</c:v>
                </c:pt>
                <c:pt idx="12">
                  <c:v>Brașov</c:v>
                </c:pt>
                <c:pt idx="13">
                  <c:v>Târgu Mureș</c:v>
                </c:pt>
                <c:pt idx="14">
                  <c:v>Craiova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interneexterne'!$C$72:$C$88</c:f>
              <c:numCache>
                <c:formatCode>#,##0</c:formatCode>
                <c:ptCount val="17"/>
                <c:pt idx="0">
                  <c:v>1186555</c:v>
                </c:pt>
                <c:pt idx="1">
                  <c:v>212094</c:v>
                </c:pt>
                <c:pt idx="2">
                  <c:v>76471</c:v>
                </c:pt>
                <c:pt idx="3">
                  <c:v>147976</c:v>
                </c:pt>
                <c:pt idx="4">
                  <c:v>2992</c:v>
                </c:pt>
                <c:pt idx="5">
                  <c:v>48654</c:v>
                </c:pt>
                <c:pt idx="6">
                  <c:v>2129</c:v>
                </c:pt>
                <c:pt idx="7">
                  <c:v>5426</c:v>
                </c:pt>
                <c:pt idx="8">
                  <c:v>18960</c:v>
                </c:pt>
                <c:pt idx="9">
                  <c:v>6840</c:v>
                </c:pt>
                <c:pt idx="10">
                  <c:v>26203</c:v>
                </c:pt>
                <c:pt idx="11">
                  <c:v>37376</c:v>
                </c:pt>
                <c:pt idx="12">
                  <c:v>19836</c:v>
                </c:pt>
                <c:pt idx="13">
                  <c:v>12292</c:v>
                </c:pt>
                <c:pt idx="14">
                  <c:v>30577</c:v>
                </c:pt>
                <c:pt idx="15">
                  <c:v>0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martie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Băneasa</c:v>
                </c:pt>
                <c:pt idx="5">
                  <c:v>Constanța</c:v>
                </c:pt>
                <c:pt idx="6">
                  <c:v>Suceava</c:v>
                </c:pt>
                <c:pt idx="7">
                  <c:v>Craiova</c:v>
                </c:pt>
                <c:pt idx="8">
                  <c:v>Sibiu</c:v>
                </c:pt>
                <c:pt idx="9">
                  <c:v>Oradea</c:v>
                </c:pt>
                <c:pt idx="10">
                  <c:v>Arad</c:v>
                </c:pt>
                <c:pt idx="11">
                  <c:v>Bacău</c:v>
                </c:pt>
                <c:pt idx="12">
                  <c:v>Brașov</c:v>
                </c:pt>
                <c:pt idx="13">
                  <c:v>Târgu Mureș</c:v>
                </c:pt>
                <c:pt idx="14">
                  <c:v>Satu Mare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9832</c:v>
                </c:pt>
                <c:pt idx="1">
                  <c:v>2149</c:v>
                </c:pt>
                <c:pt idx="2">
                  <c:v>1256</c:v>
                </c:pt>
                <c:pt idx="3">
                  <c:v>1252</c:v>
                </c:pt>
                <c:pt idx="4">
                  <c:v>939</c:v>
                </c:pt>
                <c:pt idx="5">
                  <c:v>560</c:v>
                </c:pt>
                <c:pt idx="6">
                  <c:v>527</c:v>
                </c:pt>
                <c:pt idx="7">
                  <c:v>441</c:v>
                </c:pt>
                <c:pt idx="8">
                  <c:v>436</c:v>
                </c:pt>
                <c:pt idx="9">
                  <c:v>311</c:v>
                </c:pt>
                <c:pt idx="10">
                  <c:v>251</c:v>
                </c:pt>
                <c:pt idx="11">
                  <c:v>249</c:v>
                </c:pt>
                <c:pt idx="12">
                  <c:v>192</c:v>
                </c:pt>
                <c:pt idx="13">
                  <c:v>116</c:v>
                </c:pt>
                <c:pt idx="14">
                  <c:v>116</c:v>
                </c:pt>
                <c:pt idx="15">
                  <c:v>86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Băneasa</c:v>
                      </c:pt>
                      <c:pt idx="5">
                        <c:v>Constanța</c:v>
                      </c:pt>
                      <c:pt idx="6">
                        <c:v>Suceava</c:v>
                      </c:pt>
                      <c:pt idx="7">
                        <c:v>Craiova</c:v>
                      </c:pt>
                      <c:pt idx="8">
                        <c:v>Sibiu</c:v>
                      </c:pt>
                      <c:pt idx="9">
                        <c:v>Oradea</c:v>
                      </c:pt>
                      <c:pt idx="10">
                        <c:v>Arad</c:v>
                      </c:pt>
                      <c:pt idx="11">
                        <c:v>Bacău</c:v>
                      </c:pt>
                      <c:pt idx="12">
                        <c:v>Brașov</c:v>
                      </c:pt>
                      <c:pt idx="13">
                        <c:v>Târgu Mureș</c:v>
                      </c:pt>
                      <c:pt idx="14">
                        <c:v>Satu Mare</c:v>
                      </c:pt>
                      <c:pt idx="15">
                        <c:v>Maramureș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martie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7778142315543891E-2"/>
          <c:y val="0.2218568781843446"/>
          <c:w val="0.91732894065325166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2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9-4F4B-8995-7C9575B42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Timișoara</c:v>
                </c:pt>
                <c:pt idx="2">
                  <c:v>Cluj</c:v>
                </c:pt>
                <c:pt idx="3">
                  <c:v>Constanța</c:v>
                </c:pt>
                <c:pt idx="4">
                  <c:v>Brașov</c:v>
                </c:pt>
                <c:pt idx="5">
                  <c:v>Sibiu</c:v>
                </c:pt>
                <c:pt idx="6">
                  <c:v>Iași</c:v>
                </c:pt>
                <c:pt idx="7">
                  <c:v>Suceava</c:v>
                </c:pt>
                <c:pt idx="8">
                  <c:v>Craiova</c:v>
                </c:pt>
                <c:pt idx="9">
                  <c:v>Arad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3542.1</c:v>
                </c:pt>
                <c:pt idx="1">
                  <c:v>597.66</c:v>
                </c:pt>
                <c:pt idx="2">
                  <c:v>569.76499999999999</c:v>
                </c:pt>
                <c:pt idx="3">
                  <c:v>191</c:v>
                </c:pt>
                <c:pt idx="4">
                  <c:v>54.31</c:v>
                </c:pt>
                <c:pt idx="5">
                  <c:v>1.6319999999999999</c:v>
                </c:pt>
                <c:pt idx="6">
                  <c:v>0.25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180975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148589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182877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34</xdr:row>
      <xdr:rowOff>13966</xdr:rowOff>
    </xdr:from>
    <xdr:to>
      <xdr:col>21</xdr:col>
      <xdr:colOff>2540</xdr:colOff>
      <xdr:row>67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69</xdr:row>
      <xdr:rowOff>171450</xdr:rowOff>
    </xdr:from>
    <xdr:to>
      <xdr:col>21</xdr:col>
      <xdr:colOff>606423</xdr:colOff>
      <xdr:row>99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</xdr:row>
      <xdr:rowOff>165735</xdr:rowOff>
    </xdr:from>
    <xdr:to>
      <xdr:col>20</xdr:col>
      <xdr:colOff>205740</xdr:colOff>
      <xdr:row>26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332844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2984446</xdr:colOff>
      <xdr:row>22</xdr:row>
      <xdr:rowOff>6985</xdr:rowOff>
    </xdr:from>
    <xdr:to>
      <xdr:col>2</xdr:col>
      <xdr:colOff>3910654</xdr:colOff>
      <xdr:row>24</xdr:row>
      <xdr:rowOff>25675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70913" y="4214918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3058579</xdr:colOff>
      <xdr:row>19</xdr:row>
      <xdr:rowOff>63508</xdr:rowOff>
    </xdr:from>
    <xdr:to>
      <xdr:col>2</xdr:col>
      <xdr:colOff>4022068</xdr:colOff>
      <xdr:row>24</xdr:row>
      <xdr:rowOff>38083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845046" y="3712641"/>
          <a:ext cx="963489" cy="9059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22,2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159736</xdr:rowOff>
    </xdr:from>
    <xdr:to>
      <xdr:col>5</xdr:col>
      <xdr:colOff>96986</xdr:colOff>
      <xdr:row>35</xdr:row>
      <xdr:rowOff>88019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2524783</xdr:colOff>
      <xdr:row>21</xdr:row>
      <xdr:rowOff>38964</xdr:rowOff>
    </xdr:from>
    <xdr:to>
      <xdr:col>2</xdr:col>
      <xdr:colOff>3472022</xdr:colOff>
      <xdr:row>23</xdr:row>
      <xdr:rowOff>9034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685277" y="3947576"/>
          <a:ext cx="947239" cy="32865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2561833</xdr:colOff>
      <xdr:row>18</xdr:row>
      <xdr:rowOff>126383</xdr:rowOff>
    </xdr:from>
    <xdr:to>
      <xdr:col>2</xdr:col>
      <xdr:colOff>3589795</xdr:colOff>
      <xdr:row>23</xdr:row>
      <xdr:rowOff>45112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722327" y="3497112"/>
          <a:ext cx="1027962" cy="815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+ 8,2%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1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3" totalsRowShown="0">
  <autoFilter ref="A3:C23" xr:uid="{1466D978-C111-4850-BA25-A52E677A12CD}"/>
  <sortState xmlns:xlrd2="http://schemas.microsoft.com/office/spreadsheetml/2017/richdata2" ref="A4:C23">
    <sortCondition descending="1" ref="B3:B23"/>
  </sortState>
  <tableColumns count="3">
    <tableColumn id="1" xr3:uid="{4A55603B-2297-481C-9893-EBF50DBDC683}" name="Aeroport"/>
    <tableColumn id="2" xr3:uid="{EA68C0FD-93CB-495E-A018-760CCA01DF7E}" name="Trafic" dataDxfId="8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5:B55" totalsRowShown="0">
  <autoFilter ref="A35:B55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6:B52">
    <sortCondition descending="1" ref="B35:B55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1:C88" totalsRowShown="0" tableBorderDxfId="6">
  <autoFilter ref="A71:C88" xr:uid="{631FF2AC-B343-446E-88C4-167CFF12F28E}"/>
  <sortState xmlns:xlrd2="http://schemas.microsoft.com/office/spreadsheetml/2017/richdata2" ref="A72:C88">
    <sortCondition descending="1" ref="C71:C88"/>
  </sortState>
  <tableColumns count="3">
    <tableColumn id="1" xr3:uid="{275D1C37-B8C9-4FEF-BB53-7066F7334A57}" name="Aeroport" dataDxfId="5"/>
    <tableColumn id="2" xr3:uid="{79792F46-ADC4-4F79-9C99-2283A5E3B8B0}" name="Trafic Intern" dataDxfId="0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B23" totalsRowShown="0">
  <autoFilter ref="A3:B23" xr:uid="{DAB03479-4C82-44C5-8910-311375587DAF}"/>
  <sortState xmlns:xlrd2="http://schemas.microsoft.com/office/spreadsheetml/2017/richdata2" ref="A4:B23">
    <sortCondition descending="1" ref="B3:B23"/>
  </sortState>
  <tableColumns count="2">
    <tableColumn id="1" xr3:uid="{36C96D40-741B-4A3B-AC46-21AB1A9914F0}" name="Aeroport"/>
    <tableColumn id="2" xr3:uid="{A233A597-845B-4923-AE4A-8447C8ED9DE7}" name="Trafic marfa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workbookViewId="0">
      <selection activeCell="B27" sqref="B27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20" t="s">
        <v>40</v>
      </c>
    </row>
    <row r="4" spans="1:2" x14ac:dyDescent="0.3">
      <c r="A4" t="s">
        <v>28</v>
      </c>
      <c r="B4" s="18" t="s">
        <v>29</v>
      </c>
    </row>
    <row r="5" spans="1:2" x14ac:dyDescent="0.3">
      <c r="A5" t="s">
        <v>0</v>
      </c>
      <c r="B5" s="18">
        <v>1275942</v>
      </c>
    </row>
    <row r="6" spans="1:2" x14ac:dyDescent="0.3">
      <c r="A6" t="s">
        <v>1</v>
      </c>
      <c r="B6" s="1">
        <v>244811</v>
      </c>
    </row>
    <row r="7" spans="1:2" x14ac:dyDescent="0.3">
      <c r="A7" t="s">
        <v>2</v>
      </c>
      <c r="B7" s="19">
        <v>164145</v>
      </c>
    </row>
    <row r="8" spans="1:2" x14ac:dyDescent="0.3">
      <c r="A8" t="s">
        <v>3</v>
      </c>
      <c r="B8" s="1">
        <v>99153</v>
      </c>
    </row>
    <row r="9" spans="1:2" x14ac:dyDescent="0.3">
      <c r="A9" t="s">
        <v>5</v>
      </c>
      <c r="B9" s="1">
        <v>52615</v>
      </c>
    </row>
    <row r="10" spans="1:2" x14ac:dyDescent="0.3">
      <c r="A10" t="s">
        <v>6</v>
      </c>
      <c r="B10" s="1">
        <v>37423</v>
      </c>
    </row>
    <row r="11" spans="1:2" x14ac:dyDescent="0.3">
      <c r="A11" t="s">
        <v>12</v>
      </c>
      <c r="B11" s="1">
        <v>30604</v>
      </c>
    </row>
    <row r="12" spans="1:2" x14ac:dyDescent="0.3">
      <c r="A12" t="s">
        <v>4</v>
      </c>
      <c r="B12" s="1">
        <v>26238</v>
      </c>
    </row>
    <row r="13" spans="1:2" x14ac:dyDescent="0.3">
      <c r="A13" t="s">
        <v>24</v>
      </c>
      <c r="B13" s="1">
        <v>19855</v>
      </c>
    </row>
    <row r="14" spans="1:2" x14ac:dyDescent="0.3">
      <c r="A14" t="s">
        <v>11</v>
      </c>
      <c r="B14" s="1">
        <v>19247</v>
      </c>
    </row>
    <row r="15" spans="1:2" x14ac:dyDescent="0.3">
      <c r="A15" t="s">
        <v>7</v>
      </c>
      <c r="B15" s="1">
        <v>13708</v>
      </c>
    </row>
    <row r="16" spans="1:2" x14ac:dyDescent="0.3">
      <c r="A16" t="s">
        <v>15</v>
      </c>
      <c r="B16" s="1">
        <v>12297</v>
      </c>
    </row>
    <row r="17" spans="1:26" x14ac:dyDescent="0.3">
      <c r="A17" t="s">
        <v>20</v>
      </c>
      <c r="B17" s="1">
        <v>9144</v>
      </c>
    </row>
    <row r="18" spans="1:26" x14ac:dyDescent="0.3">
      <c r="A18" t="s">
        <v>14</v>
      </c>
      <c r="B18" s="1">
        <v>6113</v>
      </c>
    </row>
    <row r="19" spans="1:26" x14ac:dyDescent="0.3">
      <c r="A19" t="s">
        <v>8</v>
      </c>
      <c r="B19" s="1">
        <v>4383</v>
      </c>
    </row>
    <row r="20" spans="1:26" x14ac:dyDescent="0.3">
      <c r="A20" t="s">
        <v>9</v>
      </c>
      <c r="B20" s="1">
        <v>10</v>
      </c>
    </row>
    <row r="21" spans="1:26" x14ac:dyDescent="0.3">
      <c r="A21" t="s">
        <v>10</v>
      </c>
      <c r="B21" s="1">
        <v>0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21" t="s">
        <v>19</v>
      </c>
      <c r="B24" s="22">
        <f>SUBTOTAL(9,B5:B23)</f>
        <v>2015688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74" workbookViewId="0">
      <selection activeCell="D38" sqref="D38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878444</v>
      </c>
    </row>
    <row r="5" spans="1:2" x14ac:dyDescent="0.3">
      <c r="A5" t="s">
        <v>1</v>
      </c>
      <c r="B5" s="1">
        <v>193740</v>
      </c>
    </row>
    <row r="6" spans="1:2" x14ac:dyDescent="0.3">
      <c r="A6" t="s">
        <v>2</v>
      </c>
      <c r="B6" s="1">
        <v>125255</v>
      </c>
    </row>
    <row r="7" spans="1:2" x14ac:dyDescent="0.3">
      <c r="A7" t="s">
        <v>3</v>
      </c>
      <c r="B7" s="1">
        <v>86986</v>
      </c>
    </row>
    <row r="8" spans="1:2" x14ac:dyDescent="0.3">
      <c r="A8" t="s">
        <v>5</v>
      </c>
      <c r="B8" s="1">
        <v>30993</v>
      </c>
    </row>
    <row r="9" spans="1:2" x14ac:dyDescent="0.3">
      <c r="A9" t="s">
        <v>6</v>
      </c>
      <c r="B9" s="1">
        <v>28466</v>
      </c>
    </row>
    <row r="10" spans="1:2" x14ac:dyDescent="0.3">
      <c r="A10" t="s">
        <v>11</v>
      </c>
      <c r="B10" s="1">
        <v>18250</v>
      </c>
    </row>
    <row r="11" spans="1:2" x14ac:dyDescent="0.3">
      <c r="A11" t="s">
        <v>12</v>
      </c>
      <c r="B11" s="1">
        <v>16712</v>
      </c>
    </row>
    <row r="12" spans="1:2" x14ac:dyDescent="0.3">
      <c r="A12" t="s">
        <v>7</v>
      </c>
      <c r="B12" s="1">
        <v>12840</v>
      </c>
    </row>
    <row r="13" spans="1:2" x14ac:dyDescent="0.3">
      <c r="A13" t="s">
        <v>24</v>
      </c>
      <c r="B13" s="1">
        <v>11499</v>
      </c>
    </row>
    <row r="14" spans="1:2" x14ac:dyDescent="0.3">
      <c r="A14" t="s">
        <v>4</v>
      </c>
      <c r="B14" s="1">
        <v>11283</v>
      </c>
    </row>
    <row r="15" spans="1:2" x14ac:dyDescent="0.3">
      <c r="A15" t="s">
        <v>15</v>
      </c>
      <c r="B15" s="1">
        <v>8490</v>
      </c>
    </row>
    <row r="16" spans="1:2" x14ac:dyDescent="0.3">
      <c r="A16" t="s">
        <v>8</v>
      </c>
      <c r="B16" s="1">
        <v>4381</v>
      </c>
    </row>
    <row r="17" spans="1:2" x14ac:dyDescent="0.3">
      <c r="A17" t="s">
        <v>20</v>
      </c>
      <c r="B17" s="1">
        <v>1591</v>
      </c>
    </row>
    <row r="18" spans="1:2" x14ac:dyDescent="0.3">
      <c r="A18" t="s">
        <v>14</v>
      </c>
      <c r="B18" s="1">
        <v>741</v>
      </c>
    </row>
    <row r="19" spans="1:2" x14ac:dyDescent="0.3">
      <c r="A19" t="s">
        <v>9</v>
      </c>
      <c r="B19" s="1">
        <v>4</v>
      </c>
    </row>
    <row r="20" spans="1:2" x14ac:dyDescent="0.3">
      <c r="A20" t="s">
        <v>10</v>
      </c>
      <c r="B20" s="1">
        <v>0</v>
      </c>
    </row>
    <row r="21" spans="1:2" x14ac:dyDescent="0.3">
      <c r="A21" s="7"/>
      <c r="B21" s="8"/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 t="s">
        <v>18</v>
      </c>
    </row>
    <row r="34" spans="1:10" x14ac:dyDescent="0.3">
      <c r="A34" s="10"/>
      <c r="B34" s="9"/>
    </row>
    <row r="35" spans="1:10" ht="21" x14ac:dyDescent="0.4">
      <c r="A35" s="20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397498</v>
      </c>
    </row>
    <row r="39" spans="1:10" x14ac:dyDescent="0.3">
      <c r="A39" t="s">
        <v>1</v>
      </c>
      <c r="B39" s="1">
        <v>51071</v>
      </c>
      <c r="C39" t="s">
        <v>23</v>
      </c>
    </row>
    <row r="40" spans="1:10" x14ac:dyDescent="0.3">
      <c r="A40" t="s">
        <v>2</v>
      </c>
      <c r="B40" s="1">
        <v>38890</v>
      </c>
    </row>
    <row r="41" spans="1:10" x14ac:dyDescent="0.3">
      <c r="A41" t="s">
        <v>5</v>
      </c>
      <c r="B41" s="1">
        <v>21622</v>
      </c>
    </row>
    <row r="42" spans="1:10" x14ac:dyDescent="0.3">
      <c r="A42" t="s">
        <v>4</v>
      </c>
      <c r="B42" s="1">
        <v>14955</v>
      </c>
      <c r="J42" t="s">
        <v>13</v>
      </c>
    </row>
    <row r="43" spans="1:10" x14ac:dyDescent="0.3">
      <c r="A43" t="s">
        <v>12</v>
      </c>
      <c r="B43" s="1">
        <v>13892</v>
      </c>
    </row>
    <row r="44" spans="1:10" x14ac:dyDescent="0.3">
      <c r="A44" t="s">
        <v>3</v>
      </c>
      <c r="B44" s="1">
        <v>12167</v>
      </c>
    </row>
    <row r="45" spans="1:10" x14ac:dyDescent="0.3">
      <c r="A45" t="s">
        <v>6</v>
      </c>
      <c r="B45" s="1">
        <v>8957</v>
      </c>
    </row>
    <row r="46" spans="1:10" x14ac:dyDescent="0.3">
      <c r="A46" t="s">
        <v>24</v>
      </c>
      <c r="B46" s="1">
        <v>8356</v>
      </c>
    </row>
    <row r="47" spans="1:10" x14ac:dyDescent="0.3">
      <c r="A47" t="s">
        <v>20</v>
      </c>
      <c r="B47" s="1">
        <v>7553</v>
      </c>
    </row>
    <row r="48" spans="1:10" x14ac:dyDescent="0.3">
      <c r="A48" t="s">
        <v>14</v>
      </c>
      <c r="B48" s="1">
        <v>5372</v>
      </c>
    </row>
    <row r="49" spans="1:2" x14ac:dyDescent="0.3">
      <c r="A49" t="s">
        <v>22</v>
      </c>
      <c r="B49" s="1">
        <v>3907</v>
      </c>
    </row>
    <row r="50" spans="1:2" x14ac:dyDescent="0.3">
      <c r="A50" t="s">
        <v>11</v>
      </c>
      <c r="B50" s="1">
        <v>997</v>
      </c>
    </row>
    <row r="51" spans="1:2" x14ac:dyDescent="0.3">
      <c r="A51" t="s">
        <v>7</v>
      </c>
      <c r="B51" s="1">
        <v>868</v>
      </c>
    </row>
    <row r="52" spans="1:2" x14ac:dyDescent="0.3">
      <c r="A52" t="s">
        <v>9</v>
      </c>
      <c r="B52" s="1">
        <v>6</v>
      </c>
    </row>
    <row r="53" spans="1:2" x14ac:dyDescent="0.3">
      <c r="A53" t="s">
        <v>8</v>
      </c>
      <c r="B53" s="1">
        <v>2</v>
      </c>
    </row>
    <row r="54" spans="1:2" x14ac:dyDescent="0.3">
      <c r="A54" t="s">
        <v>10</v>
      </c>
      <c r="B54" s="1">
        <v>0</v>
      </c>
    </row>
    <row r="55" spans="1:2" x14ac:dyDescent="0.3">
      <c r="A55" s="11"/>
      <c r="B55" s="12"/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20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878444</v>
      </c>
      <c r="C71" s="1">
        <v>397498</v>
      </c>
      <c r="Z71" t="s">
        <v>18</v>
      </c>
    </row>
    <row r="72" spans="1:26" x14ac:dyDescent="0.3">
      <c r="A72" t="s">
        <v>1</v>
      </c>
      <c r="B72" s="1">
        <v>193740</v>
      </c>
      <c r="C72" s="1">
        <v>51071</v>
      </c>
    </row>
    <row r="73" spans="1:26" x14ac:dyDescent="0.3">
      <c r="A73" t="s">
        <v>2</v>
      </c>
      <c r="B73" s="1">
        <v>125255</v>
      </c>
      <c r="C73" s="1">
        <v>38890</v>
      </c>
    </row>
    <row r="74" spans="1:26" x14ac:dyDescent="0.3">
      <c r="A74" t="s">
        <v>3</v>
      </c>
      <c r="B74" s="1">
        <v>86986</v>
      </c>
      <c r="C74" s="1">
        <v>12167</v>
      </c>
    </row>
    <row r="75" spans="1:26" x14ac:dyDescent="0.3">
      <c r="A75" t="s">
        <v>5</v>
      </c>
      <c r="B75" s="1">
        <v>30993</v>
      </c>
      <c r="C75" s="1">
        <v>21622</v>
      </c>
    </row>
    <row r="76" spans="1:26" x14ac:dyDescent="0.3">
      <c r="A76" t="s">
        <v>6</v>
      </c>
      <c r="B76" s="1">
        <v>28466</v>
      </c>
      <c r="C76" s="1">
        <v>8957</v>
      </c>
    </row>
    <row r="77" spans="1:26" x14ac:dyDescent="0.3">
      <c r="A77" t="s">
        <v>11</v>
      </c>
      <c r="B77" s="1">
        <v>18250</v>
      </c>
      <c r="C77" s="1">
        <v>997</v>
      </c>
    </row>
    <row r="78" spans="1:26" x14ac:dyDescent="0.3">
      <c r="A78" t="s">
        <v>12</v>
      </c>
      <c r="B78" s="1">
        <v>16712</v>
      </c>
      <c r="C78" s="1">
        <v>13892</v>
      </c>
    </row>
    <row r="79" spans="1:26" x14ac:dyDescent="0.3">
      <c r="A79" t="s">
        <v>7</v>
      </c>
      <c r="B79" s="1">
        <v>12840</v>
      </c>
      <c r="C79" s="1">
        <v>868</v>
      </c>
    </row>
    <row r="80" spans="1:26" x14ac:dyDescent="0.3">
      <c r="A80" t="s">
        <v>24</v>
      </c>
      <c r="B80" s="1">
        <v>11499</v>
      </c>
      <c r="C80" s="1">
        <v>8356</v>
      </c>
    </row>
    <row r="81" spans="1:3" x14ac:dyDescent="0.3">
      <c r="A81" t="s">
        <v>4</v>
      </c>
      <c r="B81" s="1">
        <v>11283</v>
      </c>
      <c r="C81" s="1">
        <v>14955</v>
      </c>
    </row>
    <row r="82" spans="1:3" x14ac:dyDescent="0.3">
      <c r="A82" t="s">
        <v>15</v>
      </c>
      <c r="B82" s="1">
        <v>8490</v>
      </c>
      <c r="C82" s="1">
        <v>3907</v>
      </c>
    </row>
    <row r="83" spans="1:3" x14ac:dyDescent="0.3">
      <c r="A83" t="s">
        <v>8</v>
      </c>
      <c r="B83" s="1">
        <v>4381</v>
      </c>
      <c r="C83" s="1">
        <v>2</v>
      </c>
    </row>
    <row r="84" spans="1:3" x14ac:dyDescent="0.3">
      <c r="A84" t="s">
        <v>20</v>
      </c>
      <c r="B84" s="1">
        <v>1591</v>
      </c>
      <c r="C84" s="1">
        <v>7553</v>
      </c>
    </row>
    <row r="85" spans="1:3" x14ac:dyDescent="0.3">
      <c r="A85" t="s">
        <v>14</v>
      </c>
      <c r="B85" s="1">
        <v>741</v>
      </c>
      <c r="C85" s="1">
        <v>5372</v>
      </c>
    </row>
    <row r="86" spans="1:3" x14ac:dyDescent="0.3">
      <c r="A86" t="s">
        <v>9</v>
      </c>
      <c r="B86" s="1">
        <v>4</v>
      </c>
      <c r="C86" s="1">
        <v>6</v>
      </c>
    </row>
    <row r="87" spans="1:3" x14ac:dyDescent="0.3">
      <c r="A87" t="s">
        <v>10</v>
      </c>
      <c r="B87" s="1">
        <v>0</v>
      </c>
      <c r="C87" s="1">
        <v>0</v>
      </c>
    </row>
    <row r="88" spans="1:3" x14ac:dyDescent="0.3">
      <c r="A88" s="21" t="s">
        <v>25</v>
      </c>
      <c r="B88" s="23"/>
      <c r="C88" s="22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8"/>
  <sheetViews>
    <sheetView topLeftCell="A59" workbookViewId="0">
      <selection activeCell="E36" sqref="E36"/>
    </sheetView>
  </sheetViews>
  <sheetFormatPr defaultRowHeight="14.4" x14ac:dyDescent="0.3"/>
  <cols>
    <col min="1" max="1" width="14.44140625" customWidth="1"/>
    <col min="2" max="3" width="10.33203125" customWidth="1"/>
  </cols>
  <sheetData>
    <row r="1" spans="1:3" ht="21" x14ac:dyDescent="0.4">
      <c r="A1" s="20" t="s">
        <v>17</v>
      </c>
    </row>
    <row r="3" spans="1:3" x14ac:dyDescent="0.3">
      <c r="A3" t="s">
        <v>28</v>
      </c>
      <c r="B3" s="1" t="s">
        <v>29</v>
      </c>
      <c r="C3" t="s">
        <v>36</v>
      </c>
    </row>
    <row r="4" spans="1:3" x14ac:dyDescent="0.3">
      <c r="A4" t="s">
        <v>0</v>
      </c>
      <c r="B4" s="1">
        <v>89132</v>
      </c>
    </row>
    <row r="5" spans="1:3" x14ac:dyDescent="0.3">
      <c r="A5" t="s">
        <v>1</v>
      </c>
      <c r="B5" s="1">
        <v>32709</v>
      </c>
    </row>
    <row r="6" spans="1:3" x14ac:dyDescent="0.3">
      <c r="A6" t="s">
        <v>3</v>
      </c>
      <c r="B6" s="1">
        <v>22676</v>
      </c>
    </row>
    <row r="7" spans="1:3" x14ac:dyDescent="0.3">
      <c r="A7" t="s">
        <v>2</v>
      </c>
      <c r="B7" s="1">
        <v>16115</v>
      </c>
    </row>
    <row r="8" spans="1:3" x14ac:dyDescent="0.3">
      <c r="A8" t="s">
        <v>7</v>
      </c>
      <c r="B8" s="1">
        <v>10704</v>
      </c>
    </row>
    <row r="9" spans="1:3" x14ac:dyDescent="0.3">
      <c r="A9" t="s">
        <v>5</v>
      </c>
      <c r="B9" s="1">
        <v>3947</v>
      </c>
    </row>
    <row r="10" spans="1:3" x14ac:dyDescent="0.3">
      <c r="A10" t="s">
        <v>8</v>
      </c>
      <c r="B10" s="1">
        <v>2170</v>
      </c>
    </row>
    <row r="11" spans="1:3" x14ac:dyDescent="0.3">
      <c r="A11" t="s">
        <v>14</v>
      </c>
      <c r="B11" s="1">
        <v>675</v>
      </c>
      <c r="C11" t="s">
        <v>18</v>
      </c>
    </row>
    <row r="12" spans="1:3" x14ac:dyDescent="0.3">
      <c r="A12" t="s">
        <v>11</v>
      </c>
      <c r="B12" s="1">
        <v>69</v>
      </c>
    </row>
    <row r="13" spans="1:3" x14ac:dyDescent="0.3">
      <c r="A13" t="s">
        <v>20</v>
      </c>
      <c r="B13" s="1">
        <v>47</v>
      </c>
    </row>
    <row r="14" spans="1:3" x14ac:dyDescent="0.3">
      <c r="A14" t="s">
        <v>4</v>
      </c>
      <c r="B14" s="1">
        <v>35</v>
      </c>
    </row>
    <row r="15" spans="1:3" x14ac:dyDescent="0.3">
      <c r="A15" t="s">
        <v>6</v>
      </c>
      <c r="B15" s="1">
        <v>25</v>
      </c>
    </row>
    <row r="16" spans="1:3" x14ac:dyDescent="0.3">
      <c r="A16" t="s">
        <v>24</v>
      </c>
      <c r="B16" s="1">
        <v>18</v>
      </c>
    </row>
    <row r="17" spans="1:2" x14ac:dyDescent="0.3">
      <c r="A17" t="s">
        <v>15</v>
      </c>
      <c r="B17" s="1">
        <v>5</v>
      </c>
    </row>
    <row r="18" spans="1:2" x14ac:dyDescent="0.3">
      <c r="A18" t="s">
        <v>12</v>
      </c>
      <c r="B18" s="1">
        <v>0</v>
      </c>
    </row>
    <row r="19" spans="1:2" x14ac:dyDescent="0.3">
      <c r="A19" t="s">
        <v>10</v>
      </c>
      <c r="B19" s="1">
        <v>0</v>
      </c>
    </row>
    <row r="20" spans="1:2" x14ac:dyDescent="0.3">
      <c r="A20" t="s">
        <v>9</v>
      </c>
      <c r="B20" s="1">
        <v>0</v>
      </c>
    </row>
    <row r="22" spans="1:2" x14ac:dyDescent="0.3">
      <c r="B22" s="1"/>
    </row>
    <row r="23" spans="1:2" x14ac:dyDescent="0.3">
      <c r="B23" s="1"/>
    </row>
    <row r="24" spans="1:2" x14ac:dyDescent="0.3">
      <c r="A24" s="7" t="s">
        <v>25</v>
      </c>
      <c r="B24" s="8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ht="21" x14ac:dyDescent="0.4">
      <c r="A33" s="20"/>
      <c r="B33" s="1"/>
    </row>
    <row r="34" spans="1:10" ht="18" x14ac:dyDescent="0.35">
      <c r="A34" s="27" t="s">
        <v>16</v>
      </c>
    </row>
    <row r="35" spans="1:10" x14ac:dyDescent="0.3">
      <c r="A35" t="s">
        <v>28</v>
      </c>
      <c r="B35" s="1" t="s">
        <v>29</v>
      </c>
    </row>
    <row r="36" spans="1:10" x14ac:dyDescent="0.3">
      <c r="A36" t="s">
        <v>0</v>
      </c>
      <c r="B36" s="1">
        <v>1186555</v>
      </c>
    </row>
    <row r="37" spans="1:10" x14ac:dyDescent="0.3">
      <c r="A37" t="s">
        <v>1</v>
      </c>
      <c r="B37" s="1">
        <v>212094</v>
      </c>
      <c r="C37" t="s">
        <v>23</v>
      </c>
    </row>
    <row r="38" spans="1:10" x14ac:dyDescent="0.3">
      <c r="A38" t="s">
        <v>2</v>
      </c>
      <c r="B38" s="1">
        <v>147976</v>
      </c>
    </row>
    <row r="39" spans="1:10" x14ac:dyDescent="0.3">
      <c r="A39" t="s">
        <v>3</v>
      </c>
      <c r="B39" s="1">
        <v>76471</v>
      </c>
    </row>
    <row r="40" spans="1:10" x14ac:dyDescent="0.3">
      <c r="A40" t="s">
        <v>5</v>
      </c>
      <c r="B40" s="1">
        <v>48654</v>
      </c>
      <c r="J40" t="s">
        <v>13</v>
      </c>
    </row>
    <row r="41" spans="1:10" x14ac:dyDescent="0.3">
      <c r="A41" t="s">
        <v>6</v>
      </c>
      <c r="B41" s="1">
        <v>37376</v>
      </c>
    </row>
    <row r="42" spans="1:10" x14ac:dyDescent="0.3">
      <c r="A42" t="s">
        <v>12</v>
      </c>
      <c r="B42" s="1">
        <v>30577</v>
      </c>
    </row>
    <row r="43" spans="1:10" x14ac:dyDescent="0.3">
      <c r="A43" t="s">
        <v>4</v>
      </c>
      <c r="B43" s="1">
        <v>26203</v>
      </c>
    </row>
    <row r="44" spans="1:10" x14ac:dyDescent="0.3">
      <c r="A44" t="s">
        <v>24</v>
      </c>
      <c r="B44" s="1">
        <v>19836</v>
      </c>
    </row>
    <row r="45" spans="1:10" x14ac:dyDescent="0.3">
      <c r="A45" t="s">
        <v>11</v>
      </c>
      <c r="B45" s="1">
        <v>18960</v>
      </c>
    </row>
    <row r="46" spans="1:10" x14ac:dyDescent="0.3">
      <c r="A46" t="s">
        <v>22</v>
      </c>
      <c r="B46" s="1">
        <v>12292</v>
      </c>
    </row>
    <row r="47" spans="1:10" x14ac:dyDescent="0.3">
      <c r="A47" t="s">
        <v>20</v>
      </c>
      <c r="B47" s="1">
        <v>6840</v>
      </c>
      <c r="C47" t="s">
        <v>23</v>
      </c>
    </row>
    <row r="48" spans="1:10" x14ac:dyDescent="0.3">
      <c r="A48" t="s">
        <v>14</v>
      </c>
      <c r="B48" s="1">
        <v>5426</v>
      </c>
    </row>
    <row r="49" spans="1:2" x14ac:dyDescent="0.3">
      <c r="A49" t="s">
        <v>7</v>
      </c>
      <c r="B49" s="1">
        <v>2992</v>
      </c>
    </row>
    <row r="50" spans="1:2" x14ac:dyDescent="0.3">
      <c r="A50" t="s">
        <v>8</v>
      </c>
      <c r="B50" s="1">
        <v>2129</v>
      </c>
    </row>
    <row r="51" spans="1:2" x14ac:dyDescent="0.3">
      <c r="A51" t="s">
        <v>9</v>
      </c>
      <c r="B51" s="1">
        <v>10</v>
      </c>
    </row>
    <row r="52" spans="1:2" x14ac:dyDescent="0.3">
      <c r="A52" t="s">
        <v>10</v>
      </c>
      <c r="B52" s="1">
        <v>0</v>
      </c>
    </row>
    <row r="53" spans="1:2" hidden="1" x14ac:dyDescent="0.3"/>
    <row r="54" spans="1:2" hidden="1" x14ac:dyDescent="0.3">
      <c r="B54" s="1"/>
    </row>
    <row r="55" spans="1:2" hidden="1" x14ac:dyDescent="0.3">
      <c r="B55" s="1"/>
    </row>
    <row r="56" spans="1:2" x14ac:dyDescent="0.3">
      <c r="A56" s="11" t="s">
        <v>21</v>
      </c>
      <c r="B56" s="12"/>
    </row>
    <row r="58" spans="1:2" x14ac:dyDescent="0.3">
      <c r="A58" s="10"/>
      <c r="B58" s="9"/>
    </row>
    <row r="68" spans="1:23" ht="21" x14ac:dyDescent="0.4">
      <c r="A68" s="20" t="s">
        <v>33</v>
      </c>
    </row>
    <row r="69" spans="1:23" ht="21" x14ac:dyDescent="0.4">
      <c r="A69" s="20"/>
    </row>
    <row r="71" spans="1:23" x14ac:dyDescent="0.3">
      <c r="A71" t="s">
        <v>28</v>
      </c>
      <c r="B71" s="29" t="s">
        <v>34</v>
      </c>
      <c r="C71" s="1" t="s">
        <v>35</v>
      </c>
    </row>
    <row r="72" spans="1:23" x14ac:dyDescent="0.3">
      <c r="A72" t="s">
        <v>0</v>
      </c>
      <c r="B72" s="1">
        <v>89132</v>
      </c>
      <c r="C72" s="1">
        <v>1186555</v>
      </c>
      <c r="W72" t="s">
        <v>18</v>
      </c>
    </row>
    <row r="73" spans="1:23" x14ac:dyDescent="0.3">
      <c r="A73" t="s">
        <v>1</v>
      </c>
      <c r="B73" s="1">
        <v>32709</v>
      </c>
      <c r="C73" s="1">
        <v>212094</v>
      </c>
    </row>
    <row r="74" spans="1:23" x14ac:dyDescent="0.3">
      <c r="A74" t="s">
        <v>3</v>
      </c>
      <c r="B74" s="1">
        <v>22676</v>
      </c>
      <c r="C74" s="1">
        <v>76471</v>
      </c>
    </row>
    <row r="75" spans="1:23" x14ac:dyDescent="0.3">
      <c r="A75" t="s">
        <v>2</v>
      </c>
      <c r="B75" s="1">
        <v>16115</v>
      </c>
      <c r="C75" s="1">
        <v>147976</v>
      </c>
    </row>
    <row r="76" spans="1:23" x14ac:dyDescent="0.3">
      <c r="A76" t="s">
        <v>7</v>
      </c>
      <c r="B76" s="1">
        <v>10704</v>
      </c>
      <c r="C76" s="1">
        <v>2992</v>
      </c>
    </row>
    <row r="77" spans="1:23" x14ac:dyDescent="0.3">
      <c r="A77" t="s">
        <v>5</v>
      </c>
      <c r="B77" s="1">
        <v>3947</v>
      </c>
      <c r="C77" s="1">
        <v>48654</v>
      </c>
    </row>
    <row r="78" spans="1:23" x14ac:dyDescent="0.3">
      <c r="A78" t="s">
        <v>8</v>
      </c>
      <c r="B78" s="1">
        <v>2170</v>
      </c>
      <c r="C78" s="1">
        <v>2129</v>
      </c>
    </row>
    <row r="79" spans="1:23" x14ac:dyDescent="0.3">
      <c r="A79" t="s">
        <v>14</v>
      </c>
      <c r="B79" s="1">
        <v>675</v>
      </c>
      <c r="C79" s="1">
        <v>5426</v>
      </c>
    </row>
    <row r="80" spans="1:23" x14ac:dyDescent="0.3">
      <c r="A80" t="s">
        <v>11</v>
      </c>
      <c r="B80" s="1">
        <v>69</v>
      </c>
      <c r="C80" s="1">
        <v>18960</v>
      </c>
    </row>
    <row r="81" spans="1:3" x14ac:dyDescent="0.3">
      <c r="A81" t="s">
        <v>20</v>
      </c>
      <c r="B81" s="1">
        <v>47</v>
      </c>
      <c r="C81" s="1">
        <v>6840</v>
      </c>
    </row>
    <row r="82" spans="1:3" x14ac:dyDescent="0.3">
      <c r="A82" t="s">
        <v>4</v>
      </c>
      <c r="B82" s="1">
        <v>35</v>
      </c>
      <c r="C82" s="1">
        <v>26203</v>
      </c>
    </row>
    <row r="83" spans="1:3" x14ac:dyDescent="0.3">
      <c r="A83" t="s">
        <v>6</v>
      </c>
      <c r="B83" s="1">
        <v>25</v>
      </c>
      <c r="C83" s="1">
        <v>37376</v>
      </c>
    </row>
    <row r="84" spans="1:3" x14ac:dyDescent="0.3">
      <c r="A84" t="s">
        <v>24</v>
      </c>
      <c r="B84" s="1">
        <v>18</v>
      </c>
      <c r="C84" s="1">
        <v>19836</v>
      </c>
    </row>
    <row r="85" spans="1:3" x14ac:dyDescent="0.3">
      <c r="A85" t="s">
        <v>15</v>
      </c>
      <c r="B85" s="1">
        <v>5</v>
      </c>
      <c r="C85" s="1">
        <v>12292</v>
      </c>
    </row>
    <row r="86" spans="1:3" x14ac:dyDescent="0.3">
      <c r="A86" t="s">
        <v>12</v>
      </c>
      <c r="B86" s="1">
        <v>0</v>
      </c>
      <c r="C86" s="1">
        <v>30577</v>
      </c>
    </row>
    <row r="87" spans="1:3" x14ac:dyDescent="0.3">
      <c r="A87" t="s">
        <v>10</v>
      </c>
      <c r="B87" s="1">
        <v>0</v>
      </c>
      <c r="C87" s="28">
        <v>0</v>
      </c>
    </row>
    <row r="88" spans="1:3" x14ac:dyDescent="0.3">
      <c r="A88" t="s">
        <v>9</v>
      </c>
      <c r="B88" s="1">
        <v>0</v>
      </c>
      <c r="C88" s="1">
        <v>10</v>
      </c>
    </row>
  </sheetData>
  <sortState xmlns:xlrd2="http://schemas.microsoft.com/office/spreadsheetml/2017/richdata2" ref="A36:B52">
    <sortCondition descending="1" ref="B36:B52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opLeftCell="A6" workbookViewId="0">
      <selection activeCell="C12" sqref="C12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41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9832</v>
      </c>
    </row>
    <row r="5" spans="1:2" x14ac:dyDescent="0.3">
      <c r="A5" t="s">
        <v>1</v>
      </c>
      <c r="B5" s="1">
        <v>2149</v>
      </c>
    </row>
    <row r="6" spans="1:2" x14ac:dyDescent="0.3">
      <c r="A6" t="s">
        <v>3</v>
      </c>
      <c r="B6" s="1">
        <v>1256</v>
      </c>
    </row>
    <row r="7" spans="1:2" x14ac:dyDescent="0.3">
      <c r="A7" t="s">
        <v>2</v>
      </c>
      <c r="B7" s="1">
        <v>1252</v>
      </c>
    </row>
    <row r="8" spans="1:2" x14ac:dyDescent="0.3">
      <c r="A8" t="s">
        <v>11</v>
      </c>
      <c r="B8" s="1">
        <v>939</v>
      </c>
    </row>
    <row r="9" spans="1:2" x14ac:dyDescent="0.3">
      <c r="A9" t="s">
        <v>20</v>
      </c>
      <c r="B9" s="1">
        <v>560</v>
      </c>
    </row>
    <row r="10" spans="1:2" x14ac:dyDescent="0.3">
      <c r="A10" t="s">
        <v>5</v>
      </c>
      <c r="B10" s="1">
        <v>527</v>
      </c>
    </row>
    <row r="11" spans="1:2" x14ac:dyDescent="0.3">
      <c r="A11" t="s">
        <v>12</v>
      </c>
      <c r="B11" s="1">
        <v>441</v>
      </c>
    </row>
    <row r="12" spans="1:2" x14ac:dyDescent="0.3">
      <c r="A12" t="s">
        <v>6</v>
      </c>
      <c r="B12" s="1">
        <v>436</v>
      </c>
    </row>
    <row r="13" spans="1:2" x14ac:dyDescent="0.3">
      <c r="A13" t="s">
        <v>7</v>
      </c>
      <c r="B13" s="1">
        <v>311</v>
      </c>
    </row>
    <row r="14" spans="1:2" x14ac:dyDescent="0.3">
      <c r="A14" t="s">
        <v>9</v>
      </c>
      <c r="B14" s="1">
        <v>251</v>
      </c>
    </row>
    <row r="15" spans="1:2" x14ac:dyDescent="0.3">
      <c r="A15" t="s">
        <v>4</v>
      </c>
      <c r="B15" s="1">
        <v>249</v>
      </c>
    </row>
    <row r="16" spans="1:2" x14ac:dyDescent="0.3">
      <c r="A16" t="s">
        <v>24</v>
      </c>
      <c r="B16" s="1">
        <v>192</v>
      </c>
    </row>
    <row r="17" spans="1:2" x14ac:dyDescent="0.3">
      <c r="A17" t="s">
        <v>15</v>
      </c>
      <c r="B17" s="1">
        <v>116</v>
      </c>
    </row>
    <row r="18" spans="1:2" x14ac:dyDescent="0.3">
      <c r="A18" t="s">
        <v>14</v>
      </c>
      <c r="B18" s="1">
        <v>116</v>
      </c>
    </row>
    <row r="19" spans="1:2" x14ac:dyDescent="0.3">
      <c r="A19" t="s">
        <v>8</v>
      </c>
      <c r="B19" s="1">
        <v>86</v>
      </c>
    </row>
    <row r="20" spans="1:2" x14ac:dyDescent="0.3">
      <c r="A20" t="s">
        <v>10</v>
      </c>
      <c r="B20" s="1">
        <v>4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/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Y38"/>
  <sheetViews>
    <sheetView workbookViewId="0">
      <selection activeCell="G2" sqref="G2"/>
    </sheetView>
  </sheetViews>
  <sheetFormatPr defaultRowHeight="14.4" x14ac:dyDescent="0.3"/>
  <cols>
    <col min="1" max="1" width="14.44140625" customWidth="1"/>
    <col min="2" max="2" width="12" style="14" customWidth="1"/>
  </cols>
  <sheetData>
    <row r="1" spans="1:25" ht="21" x14ac:dyDescent="0.4">
      <c r="A1" s="20" t="s">
        <v>39</v>
      </c>
    </row>
    <row r="3" spans="1:25" x14ac:dyDescent="0.3">
      <c r="A3" t="s">
        <v>28</v>
      </c>
      <c r="B3" s="14" t="s">
        <v>32</v>
      </c>
    </row>
    <row r="4" spans="1:25" x14ac:dyDescent="0.3">
      <c r="A4" t="s">
        <v>0</v>
      </c>
      <c r="B4" s="14">
        <v>3542.1</v>
      </c>
    </row>
    <row r="5" spans="1:25" ht="15" thickBot="1" x14ac:dyDescent="0.35">
      <c r="A5" t="s">
        <v>3</v>
      </c>
      <c r="B5" s="14">
        <v>597.66</v>
      </c>
    </row>
    <row r="6" spans="1:25" ht="18.600000000000001" thickBot="1" x14ac:dyDescent="0.35">
      <c r="A6" t="s">
        <v>1</v>
      </c>
      <c r="B6" s="14">
        <v>569.76499999999999</v>
      </c>
      <c r="Y6" s="16"/>
    </row>
    <row r="7" spans="1:25" ht="18.600000000000001" thickBot="1" x14ac:dyDescent="0.35">
      <c r="A7" t="s">
        <v>20</v>
      </c>
      <c r="B7" s="14">
        <v>191</v>
      </c>
      <c r="Y7" s="17"/>
    </row>
    <row r="8" spans="1:25" ht="18.600000000000001" thickBot="1" x14ac:dyDescent="0.35">
      <c r="A8" t="s">
        <v>24</v>
      </c>
      <c r="B8" s="14">
        <v>54.31</v>
      </c>
      <c r="Y8" s="17"/>
    </row>
    <row r="9" spans="1:25" ht="18.600000000000001" thickBot="1" x14ac:dyDescent="0.35">
      <c r="A9" t="s">
        <v>6</v>
      </c>
      <c r="B9" s="14">
        <v>1.6319999999999999</v>
      </c>
      <c r="Y9" s="17"/>
    </row>
    <row r="10" spans="1:25" ht="18.600000000000001" thickBot="1" x14ac:dyDescent="0.35">
      <c r="A10" t="s">
        <v>2</v>
      </c>
      <c r="B10" s="14">
        <v>0.25</v>
      </c>
      <c r="Y10" s="17"/>
    </row>
    <row r="11" spans="1:25" ht="18.600000000000001" thickBot="1" x14ac:dyDescent="0.35">
      <c r="A11" t="s">
        <v>5</v>
      </c>
      <c r="B11" s="14">
        <v>0</v>
      </c>
      <c r="C11" t="s">
        <v>18</v>
      </c>
      <c r="Y11" s="17"/>
    </row>
    <row r="12" spans="1:25" ht="18.600000000000001" thickBot="1" x14ac:dyDescent="0.35">
      <c r="A12" t="s">
        <v>12</v>
      </c>
      <c r="B12" s="14">
        <v>0</v>
      </c>
      <c r="Y12" s="17"/>
    </row>
    <row r="13" spans="1:25" ht="18.600000000000001" thickBot="1" x14ac:dyDescent="0.35">
      <c r="A13" t="s">
        <v>9</v>
      </c>
      <c r="B13" s="14">
        <v>0</v>
      </c>
      <c r="Y13" s="17"/>
    </row>
    <row r="14" spans="1:25" ht="18.600000000000001" thickBot="1" x14ac:dyDescent="0.35">
      <c r="A14" t="s">
        <v>7</v>
      </c>
      <c r="B14" s="14">
        <v>0</v>
      </c>
      <c r="Y14" s="17"/>
    </row>
    <row r="15" spans="1:25" ht="18.600000000000001" thickBot="1" x14ac:dyDescent="0.35">
      <c r="A15" t="s">
        <v>15</v>
      </c>
      <c r="B15" s="14">
        <v>0</v>
      </c>
      <c r="C15" t="s">
        <v>18</v>
      </c>
      <c r="Y15" s="17"/>
    </row>
    <row r="16" spans="1:25" ht="18.600000000000001" thickBot="1" x14ac:dyDescent="0.35">
      <c r="A16" t="s">
        <v>8</v>
      </c>
      <c r="B16" s="14">
        <v>0</v>
      </c>
      <c r="Y16" s="17"/>
    </row>
    <row r="17" spans="1:25" ht="18.600000000000001" thickBot="1" x14ac:dyDescent="0.35">
      <c r="A17" t="s">
        <v>10</v>
      </c>
      <c r="B17" s="14">
        <v>0</v>
      </c>
      <c r="Y17" s="17"/>
    </row>
    <row r="18" spans="1:25" ht="18.600000000000001" thickBot="1" x14ac:dyDescent="0.35">
      <c r="A18" t="s">
        <v>4</v>
      </c>
      <c r="B18" s="14">
        <v>0</v>
      </c>
      <c r="Y18" s="17"/>
    </row>
    <row r="19" spans="1:25" ht="18.600000000000001" thickBot="1" x14ac:dyDescent="0.35">
      <c r="A19" t="s">
        <v>14</v>
      </c>
      <c r="B19" s="14">
        <v>0</v>
      </c>
      <c r="Y19" s="17"/>
    </row>
    <row r="20" spans="1:25" ht="18.600000000000001" thickBot="1" x14ac:dyDescent="0.35">
      <c r="A20" t="s">
        <v>11</v>
      </c>
      <c r="B20" s="14">
        <v>0</v>
      </c>
      <c r="Y20" s="17"/>
    </row>
    <row r="21" spans="1:25" ht="18" x14ac:dyDescent="0.3">
      <c r="Y21" s="30"/>
    </row>
    <row r="22" spans="1:25" ht="18" x14ac:dyDescent="0.3">
      <c r="Y22" s="30"/>
    </row>
    <row r="25" spans="1:25" x14ac:dyDescent="0.3">
      <c r="A25" s="7" t="s">
        <v>19</v>
      </c>
      <c r="B25" s="24">
        <f>SUM(B4:B24)</f>
        <v>4956.7170000000006</v>
      </c>
    </row>
    <row r="27" spans="1:25" x14ac:dyDescent="0.3">
      <c r="C27" t="s">
        <v>18</v>
      </c>
    </row>
    <row r="30" spans="1:25" x14ac:dyDescent="0.3">
      <c r="C30" t="s">
        <v>23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zoomScale="90" zoomScaleNormal="90" workbookViewId="0">
      <selection activeCell="J14" sqref="J14"/>
    </sheetView>
  </sheetViews>
  <sheetFormatPr defaultRowHeight="14.4" x14ac:dyDescent="0.3"/>
  <cols>
    <col min="2" max="2" width="17.109375" customWidth="1"/>
    <col min="3" max="3" width="77.44140625" customWidth="1"/>
    <col min="5" max="5" width="11.88671875" customWidth="1"/>
    <col min="7" max="7" width="10.44140625" bestFit="1" customWidth="1"/>
  </cols>
  <sheetData>
    <row r="1" spans="2:7" ht="21" x14ac:dyDescent="0.4">
      <c r="B1" s="20" t="s">
        <v>42</v>
      </c>
    </row>
    <row r="2" spans="2:7" ht="15.6" customHeight="1" x14ac:dyDescent="0.3">
      <c r="B2" s="2" t="s">
        <v>18</v>
      </c>
      <c r="C2" s="25"/>
    </row>
    <row r="3" spans="2:7" ht="15.6" x14ac:dyDescent="0.3">
      <c r="B3" s="26" t="s">
        <v>43</v>
      </c>
      <c r="C3" s="4">
        <v>1649770</v>
      </c>
      <c r="E3" s="5"/>
      <c r="G3" s="13"/>
    </row>
    <row r="4" spans="2:7" ht="15.6" x14ac:dyDescent="0.3">
      <c r="B4" s="26" t="s">
        <v>44</v>
      </c>
      <c r="C4" s="6">
        <v>2015688</v>
      </c>
      <c r="E4" s="5">
        <f>SUM(C4/C3-1)</f>
        <v>0.22179940234093243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tabSelected="1" zoomScale="85" zoomScaleNormal="85" workbookViewId="0">
      <selection activeCell="K6" sqref="K6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20" t="s">
        <v>45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6" t="s">
        <v>46</v>
      </c>
      <c r="C3" s="4">
        <v>1863134</v>
      </c>
      <c r="E3" s="5"/>
    </row>
    <row r="4" spans="2:7" ht="15.6" x14ac:dyDescent="0.3">
      <c r="B4" s="26" t="s">
        <v>44</v>
      </c>
      <c r="C4" s="6">
        <v>2015688</v>
      </c>
      <c r="E4" s="5">
        <f>SUM(C4/C3-1)</f>
        <v>8.1880315640206147E-2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2025-04-23T02:03:23Z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2025-04-17T17:03:05Z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69e293ba-c0db-489d-a898-5016da3432a2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