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324\"/>
    </mc:Choice>
  </mc:AlternateContent>
  <xr:revisionPtr revIDLastSave="0" documentId="13_ncr:1_{F07EAFC4-6465-46FD-B623-932CC88A5661}" xr6:coauthVersionLast="47" xr6:coauthVersionMax="47" xr10:uidLastSave="{00000000-0000-0000-0000-000000000000}"/>
  <bookViews>
    <workbookView xWindow="-108" yWindow="-108" windowWidth="23256" windowHeight="12576" activeTab="2" xr2:uid="{89AEE96F-A022-4B10-88F3-3F15BFC9DBFD}"/>
  </bookViews>
  <sheets>
    <sheet name="Traficul de pasageri " sheetId="1" r:id="rId1"/>
    <sheet name="zboruri schengen - non schengen" sheetId="11" r:id="rId2"/>
    <sheet name="Zboruri interneexterne" sheetId="5" r:id="rId3"/>
    <sheet name="Miscari Aeronave" sheetId="3" r:id="rId4"/>
    <sheet name="Traficul de marfa " sheetId="2" r:id="rId5"/>
    <sheet name="Comp pax 2019-2025" sheetId="10" r:id="rId6"/>
    <sheet name="Comp pax 2024-2025" sheetId="8" r:id="rId7"/>
  </sheets>
  <definedNames>
    <definedName name="_xlnm._FilterDatabase" localSheetId="0" hidden="1">'Traficul de pasageri '!$A$5:$B$20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B24" i="1"/>
  <c r="E4" i="10"/>
  <c r="E4" i="8"/>
</calcChain>
</file>

<file path=xl/sharedStrings.xml><?xml version="1.0" encoding="utf-8"?>
<sst xmlns="http://schemas.openxmlformats.org/spreadsheetml/2006/main" count="220" uniqueCount="47">
  <si>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</si>
  <si>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</si>
  <si>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</si>
  <si>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</si>
  <si>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</si>
  <si>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</si>
  <si>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</si>
  <si>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</si>
  <si>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</si>
  <si>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</si>
  <si>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</si>
  <si>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</si>
  <si>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</si>
  <si>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.</t>
  </si>
  <si>
    <t>Satu Mare</t>
  </si>
  <si>
    <t>Târgu Mureș</t>
  </si>
  <si>
    <t>Traficul de pasageri pe cursele externe pe aeroporturile din România</t>
  </si>
  <si>
    <t>Traficul de pasageri pe cursele interne pe aeroporturile din România</t>
  </si>
  <si>
    <t xml:space="preserve"> </t>
  </si>
  <si>
    <t>Total</t>
  </si>
  <si>
    <t>Constanța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</si>
  <si>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</si>
  <si>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Tg Mureș</t>
  </si>
  <si>
    <t xml:space="preserve">  </t>
  </si>
  <si>
    <t>Brașov</t>
  </si>
  <si>
    <t xml:space="preserve">Total </t>
  </si>
  <si>
    <t>Traficul de pasageri zboruri schengen pe aeroporturile din România</t>
  </si>
  <si>
    <t>Traficul de pasageri zboruri non-schengen pe aeroporturile din România</t>
  </si>
  <si>
    <t>Aeroport</t>
  </si>
  <si>
    <t>Trafic</t>
  </si>
  <si>
    <t>Comparativ - Traficul de pasageri zboruri schengen/non-schengen pe aeroporturile din România</t>
  </si>
  <si>
    <t>Misc. Aeronave</t>
  </si>
  <si>
    <t>Trafic marfa</t>
  </si>
  <si>
    <t>Comparativ - Traficul de pasageri pe cursele interne / externe pe aeroporturile din România</t>
  </si>
  <si>
    <t>Trafic Intern</t>
  </si>
  <si>
    <t>Trafic extern</t>
  </si>
  <si>
    <t>Column1</t>
  </si>
  <si>
    <t>Trafic Schengen</t>
  </si>
  <si>
    <t>Trafic non-Schengen</t>
  </si>
  <si>
    <t>Traficul de pasageri pe aeroporturile din România în luna februarie 2025</t>
  </si>
  <si>
    <t>Numărul de mișcări aeronave pe aeroporturile din România în luna februarie 2025</t>
  </si>
  <si>
    <t xml:space="preserve">Traficul de marfă (în tone) pe aeroporturile din România </t>
  </si>
  <si>
    <t>COMPARAȚIE TRAFIC DE PASAGERI PE AEROPORTURILE DIN ROMÂNIA ÎN LUNA FEBRUARIE 2019 - 2025</t>
  </si>
  <si>
    <t>Februarie 2019</t>
  </si>
  <si>
    <t>Februarie 2025</t>
  </si>
  <si>
    <t>Februarie 2024</t>
  </si>
  <si>
    <t>COMPARAȚIE TRAFIC DE PASAGERI PE AEROPORTURILE DIN ROMÂNIA ÎN LUNA FEBRUARIE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</si>
</sst>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3" applyNumberFormat="1" applyFont="1" applyFill="1"/>
    <xf numFmtId="0" fontId="2" fillId="0" borderId="0" xfId="3" applyFont="1" applyFill="1"/>
    <xf numFmtId="0" fontId="0" fillId="3" borderId="0" xfId="0" applyFill="1"/>
    <xf numFmtId="3" fontId="2" fillId="3" borderId="0" xfId="0" applyNumberFormat="1" applyFont="1" applyFill="1"/>
    <xf numFmtId="10" fontId="0" fillId="0" borderId="0" xfId="0" applyNumberFormat="1"/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0" fillId="0" borderId="0" xfId="3" applyNumberFormat="1" applyFont="1" applyFill="1"/>
    <xf numFmtId="3" fontId="8" fillId="0" borderId="0" xfId="0" applyNumberFormat="1" applyFont="1"/>
    <xf numFmtId="0" fontId="9" fillId="0" borderId="0" xfId="0" applyFont="1"/>
    <xf numFmtId="0" fontId="2" fillId="4" borderId="0" xfId="3" applyFont="1" applyFill="1"/>
    <xf numFmtId="3" fontId="2" fillId="4" borderId="0" xfId="0" applyNumberFormat="1" applyFont="1" applyFill="1"/>
    <xf numFmtId="3" fontId="2" fillId="4" borderId="0" xfId="3" applyNumberFormat="1" applyFont="1" applyFill="1"/>
    <xf numFmtId="4" fontId="2" fillId="2" borderId="0" xfId="3" applyNumberFormat="1" applyFont="1"/>
    <xf numFmtId="0" fontId="11" fillId="0" borderId="0" xfId="0" applyFont="1" applyAlignment="1">
      <alignment horizontal="left" vertical="center" wrapText="1"/>
    </xf>
    <xf numFmtId="49" fontId="10" fillId="0" borderId="0" xfId="0" applyNumberFormat="1" applyFont="1"/>
    <xf numFmtId="0" fontId="7" fillId="0" borderId="0" xfId="0" applyFont="1"/>
    <xf numFmtId="3" fontId="0" fillId="0" borderId="4" xfId="0" applyNumberFormat="1" applyBorder="1"/>
    <xf numFmtId="3" fontId="0" fillId="0" borderId="5" xfId="0" applyNumberFormat="1" applyBorder="1"/>
    <xf numFmtId="0" fontId="7" fillId="0" borderId="0" xfId="0" applyFont="1" applyAlignment="1">
      <alignment vertical="center" wrapText="1"/>
    </xf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4"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pasageri pe aeroporturile din România în luna februarie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0962671332750074"/>
          <c:y val="1.1990407673860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561406386701662E-2"/>
          <c:y val="0.13933269132725315"/>
          <c:w val="0.89123751458151068"/>
          <c:h val="0.69015830052493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'Traficul de pasageri '!$A$4:$A$21</c15:sqref>
                  </c15:fullRef>
                </c:ext>
              </c:extLst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Bacău</c:v>
                </c:pt>
                <c:pt idx="7">
                  <c:v>Craiova</c:v>
                </c:pt>
                <c:pt idx="8">
                  <c:v>Băneasa</c:v>
                </c:pt>
                <c:pt idx="9">
                  <c:v>Brașov</c:v>
                </c:pt>
                <c:pt idx="10">
                  <c:v>Târgu Mureș</c:v>
                </c:pt>
                <c:pt idx="11">
                  <c:v>Oradea</c:v>
                </c:pt>
                <c:pt idx="12">
                  <c:v>Constanța</c:v>
                </c:pt>
                <c:pt idx="13">
                  <c:v>Satu Mare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'Traficul de pasageri '!$B$4:$B$21</c15:sqref>
                  </c15:fullRef>
                </c:ext>
              </c:extLst>
              <c:f>'Traficul de pasageri '!$B$5:$B$21</c:f>
              <c:numCache>
                <c:formatCode>#,##0</c:formatCode>
                <c:ptCount val="17"/>
                <c:pt idx="0">
                  <c:v>1111835</c:v>
                </c:pt>
                <c:pt idx="1">
                  <c:v>211381</c:v>
                </c:pt>
                <c:pt idx="2">
                  <c:v>140259</c:v>
                </c:pt>
                <c:pt idx="3">
                  <c:v>82943</c:v>
                </c:pt>
                <c:pt idx="4">
                  <c:v>47228</c:v>
                </c:pt>
                <c:pt idx="5">
                  <c:v>33385</c:v>
                </c:pt>
                <c:pt idx="6">
                  <c:v>29359</c:v>
                </c:pt>
                <c:pt idx="7">
                  <c:v>28309</c:v>
                </c:pt>
                <c:pt idx="8">
                  <c:v>16604</c:v>
                </c:pt>
                <c:pt idx="9">
                  <c:v>16165</c:v>
                </c:pt>
                <c:pt idx="10">
                  <c:v>11917</c:v>
                </c:pt>
                <c:pt idx="11">
                  <c:v>10764</c:v>
                </c:pt>
                <c:pt idx="12">
                  <c:v>6987</c:v>
                </c:pt>
                <c:pt idx="13">
                  <c:v>5400</c:v>
                </c:pt>
                <c:pt idx="14">
                  <c:v>3717</c:v>
                </c:pt>
                <c:pt idx="15">
                  <c:v>15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At val="0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 </a:t>
            </a:r>
            <a:r>
              <a:rPr lang="ro-RO"/>
              <a:t>FEBRUARIE 2019 - 2025</a:t>
            </a:r>
            <a:endParaRPr lang="en-US"/>
          </a:p>
        </c:rich>
      </c:tx>
      <c:layout>
        <c:manualLayout>
          <c:xMode val="edge"/>
          <c:yMode val="edge"/>
          <c:x val="0.13558232029103931"/>
          <c:y val="5.142330927794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520791141436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2019-2025'!$C$2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7276121435852671E-2"/>
                  <c:y val="-5.876949631765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4.5656306408805955E-2"/>
                  <c:y val="-7.346187039706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Februarie 2019</c:v>
                </c:pt>
                <c:pt idx="1">
                  <c:v>Februarie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1468228</c:v>
                </c:pt>
                <c:pt idx="1">
                  <c:v>1756274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</a:t>
            </a:r>
            <a:r>
              <a:rPr lang="en-US" baseline="0"/>
              <a:t> </a:t>
            </a:r>
            <a:r>
              <a:rPr lang="ro-RO" baseline="0"/>
              <a:t>IANUARIE 2024 - 2025</a:t>
            </a:r>
            <a:endParaRPr lang="en-US"/>
          </a:p>
        </c:rich>
      </c:tx>
      <c:layout>
        <c:manualLayout>
          <c:xMode val="edge"/>
          <c:yMode val="edge"/>
          <c:x val="0.12651828092906689"/>
          <c:y val="7.4153289356375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23973916626803"/>
          <c:y val="0.24907595570556179"/>
          <c:w val="0.81073599098095916"/>
          <c:h val="0.63695799902080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2024-2025'!$C$2</c:f>
              <c:strCache>
                <c:ptCount val="1"/>
                <c:pt idx="0">
                  <c:v>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8120321765334886E-2"/>
                  <c:y val="-7.458643190434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3A4-A866-6B1C98DE9F6A}"/>
                </c:ext>
              </c:extLst>
            </c:dLbl>
            <c:dLbl>
              <c:idx val="1"/>
              <c:layout>
                <c:manualLayout>
                  <c:x val="4.6376808337375973E-2"/>
                  <c:y val="-9.20473675156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3A4-A866-6B1C98DE9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Februarie 2024</c:v>
                </c:pt>
                <c:pt idx="1">
                  <c:v>Februarie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1596963</c:v>
                </c:pt>
                <c:pt idx="1">
                  <c:v>1756274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2D2-8A31-EE0E11BE2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8997040"/>
        <c:axId val="958992464"/>
        <c:axId val="0"/>
      </c:bar3DChart>
      <c:catAx>
        <c:axId val="9589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2464"/>
        <c:crosses val="autoZero"/>
        <c:auto val="1"/>
        <c:lblAlgn val="ctr"/>
        <c:lblOffset val="100"/>
        <c:noMultiLvlLbl val="0"/>
      </c:catAx>
      <c:valAx>
        <c:axId val="9589924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destinații zona Schengen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februarie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6914552347623219E-2"/>
          <c:y val="0.18281249999999999"/>
          <c:w val="0.91035396617089526"/>
          <c:h val="0.6589158777027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schengen'!$B$4:$B$20</c:f>
              <c:numCache>
                <c:formatCode>#,##0</c:formatCode>
                <c:ptCount val="17"/>
                <c:pt idx="0">
                  <c:v>750708</c:v>
                </c:pt>
                <c:pt idx="1">
                  <c:v>167784</c:v>
                </c:pt>
                <c:pt idx="2">
                  <c:v>106517</c:v>
                </c:pt>
                <c:pt idx="3">
                  <c:v>72022</c:v>
                </c:pt>
                <c:pt idx="4">
                  <c:v>26525</c:v>
                </c:pt>
                <c:pt idx="5">
                  <c:v>24294</c:v>
                </c:pt>
                <c:pt idx="6">
                  <c:v>16501</c:v>
                </c:pt>
                <c:pt idx="7">
                  <c:v>15547</c:v>
                </c:pt>
                <c:pt idx="8">
                  <c:v>13897</c:v>
                </c:pt>
                <c:pt idx="9">
                  <c:v>9876</c:v>
                </c:pt>
                <c:pt idx="10">
                  <c:v>9103</c:v>
                </c:pt>
                <c:pt idx="11">
                  <c:v>7311</c:v>
                </c:pt>
                <c:pt idx="12">
                  <c:v>3706</c:v>
                </c:pt>
                <c:pt idx="13">
                  <c:v>778</c:v>
                </c:pt>
                <c:pt idx="14">
                  <c:v>578</c:v>
                </c:pt>
                <c:pt idx="15">
                  <c:v>15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3C6-8288-60D7583CF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schengen - non schengen'!$A$4:$A$20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Suceava</c:v>
                      </c:pt>
                      <c:pt idx="5">
                        <c:v>Sibiu</c:v>
                      </c:pt>
                      <c:pt idx="6">
                        <c:v>Băneasa</c:v>
                      </c:pt>
                      <c:pt idx="7">
                        <c:v>Craiova</c:v>
                      </c:pt>
                      <c:pt idx="8">
                        <c:v>Bacău</c:v>
                      </c:pt>
                      <c:pt idx="9">
                        <c:v>Oradea</c:v>
                      </c:pt>
                      <c:pt idx="10">
                        <c:v>Brașov</c:v>
                      </c:pt>
                      <c:pt idx="11">
                        <c:v>Târgu Mureș</c:v>
                      </c:pt>
                      <c:pt idx="12">
                        <c:v>Maramureș</c:v>
                      </c:pt>
                      <c:pt idx="13">
                        <c:v>Constanța</c:v>
                      </c:pt>
                      <c:pt idx="14">
                        <c:v>Satu Mare</c:v>
                      </c:pt>
                      <c:pt idx="15">
                        <c:v>Arad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schengen - non schengen'!$C$3:$C$19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02-43C6-8288-60D7583CF68E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 destinații non-Schengen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februarie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9369076261300686E-2"/>
          <c:y val="0.15208507803462221"/>
          <c:w val="0.90606508821813936"/>
          <c:h val="0.698404600466608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4-4D97-A6D9-074730DDF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schengen'!$A$38:$A$54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Bacău</c:v>
                </c:pt>
                <c:pt idx="5">
                  <c:v>Craiova</c:v>
                </c:pt>
                <c:pt idx="6">
                  <c:v>Timișoara</c:v>
                </c:pt>
                <c:pt idx="7">
                  <c:v>Sibiu</c:v>
                </c:pt>
                <c:pt idx="8">
                  <c:v>Brașov</c:v>
                </c:pt>
                <c:pt idx="9">
                  <c:v>Constanța</c:v>
                </c:pt>
                <c:pt idx="10">
                  <c:v>Satu Mare</c:v>
                </c:pt>
                <c:pt idx="11">
                  <c:v>Tg Mureș</c:v>
                </c:pt>
                <c:pt idx="12">
                  <c:v>Oradea</c:v>
                </c:pt>
                <c:pt idx="13">
                  <c:v>Băneasa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schengen'!$B$38:$B$54</c:f>
              <c:numCache>
                <c:formatCode>#,##0</c:formatCode>
                <c:ptCount val="17"/>
                <c:pt idx="0">
                  <c:v>361127</c:v>
                </c:pt>
                <c:pt idx="1">
                  <c:v>43597</c:v>
                </c:pt>
                <c:pt idx="2">
                  <c:v>33742</c:v>
                </c:pt>
                <c:pt idx="3">
                  <c:v>20703</c:v>
                </c:pt>
                <c:pt idx="4">
                  <c:v>15462</c:v>
                </c:pt>
                <c:pt idx="5">
                  <c:v>12762</c:v>
                </c:pt>
                <c:pt idx="6">
                  <c:v>10921</c:v>
                </c:pt>
                <c:pt idx="7">
                  <c:v>9091</c:v>
                </c:pt>
                <c:pt idx="8">
                  <c:v>7062</c:v>
                </c:pt>
                <c:pt idx="9">
                  <c:v>6209</c:v>
                </c:pt>
                <c:pt idx="10">
                  <c:v>4822</c:v>
                </c:pt>
                <c:pt idx="11">
                  <c:v>4606</c:v>
                </c:pt>
                <c:pt idx="12">
                  <c:v>888</c:v>
                </c:pt>
                <c:pt idx="13">
                  <c:v>103</c:v>
                </c:pt>
                <c:pt idx="14">
                  <c:v>11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237-88ED-8CAAABC0C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Comparativ - Traficul de pasageri zboruri schengen/non-schengen pe aeroporturile din România</a:t>
            </a:r>
            <a:r>
              <a:rPr lang="ro-RO"/>
              <a:t>, ianuarie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>
        <c:manualLayout>
          <c:layoutTarget val="inner"/>
          <c:xMode val="edge"/>
          <c:yMode val="edge"/>
          <c:x val="7.2284922717993583E-2"/>
          <c:y val="0.1645601851851852"/>
          <c:w val="0.91498359580052491"/>
          <c:h val="0.6431751239428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schengen - non schengen'!$B$70</c:f>
              <c:strCache>
                <c:ptCount val="1"/>
                <c:pt idx="0">
                  <c:v>Trafic Schengen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schengen'!$B$71:$B$88</c:f>
              <c:numCache>
                <c:formatCode>#,##0</c:formatCode>
                <c:ptCount val="18"/>
                <c:pt idx="0">
                  <c:v>750708</c:v>
                </c:pt>
                <c:pt idx="1">
                  <c:v>167784</c:v>
                </c:pt>
                <c:pt idx="2">
                  <c:v>106517</c:v>
                </c:pt>
                <c:pt idx="3">
                  <c:v>72022</c:v>
                </c:pt>
                <c:pt idx="4">
                  <c:v>26525</c:v>
                </c:pt>
                <c:pt idx="5">
                  <c:v>24294</c:v>
                </c:pt>
                <c:pt idx="6">
                  <c:v>16501</c:v>
                </c:pt>
                <c:pt idx="7">
                  <c:v>15547</c:v>
                </c:pt>
                <c:pt idx="8">
                  <c:v>13897</c:v>
                </c:pt>
                <c:pt idx="9">
                  <c:v>9876</c:v>
                </c:pt>
                <c:pt idx="10">
                  <c:v>9103</c:v>
                </c:pt>
                <c:pt idx="11">
                  <c:v>7311</c:v>
                </c:pt>
                <c:pt idx="12">
                  <c:v>3706</c:v>
                </c:pt>
                <c:pt idx="13">
                  <c:v>778</c:v>
                </c:pt>
                <c:pt idx="14">
                  <c:v>578</c:v>
                </c:pt>
                <c:pt idx="15">
                  <c:v>15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8C1-BE72-D12ADD86025D}"/>
            </c:ext>
          </c:extLst>
        </c:ser>
        <c:ser>
          <c:idx val="1"/>
          <c:order val="1"/>
          <c:tx>
            <c:strRef>
              <c:f>'zboruri schengen - non schengen'!$C$70</c:f>
              <c:strCache>
                <c:ptCount val="1"/>
                <c:pt idx="0">
                  <c:v>Trafic non-Schengen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schengen'!$C$71:$C$88</c:f>
              <c:numCache>
                <c:formatCode>#,##0</c:formatCode>
                <c:ptCount val="18"/>
                <c:pt idx="0">
                  <c:v>361127</c:v>
                </c:pt>
                <c:pt idx="1">
                  <c:v>43597</c:v>
                </c:pt>
                <c:pt idx="2">
                  <c:v>33742</c:v>
                </c:pt>
                <c:pt idx="3">
                  <c:v>10921</c:v>
                </c:pt>
                <c:pt idx="4">
                  <c:v>20703</c:v>
                </c:pt>
                <c:pt idx="5">
                  <c:v>9091</c:v>
                </c:pt>
                <c:pt idx="6">
                  <c:v>103</c:v>
                </c:pt>
                <c:pt idx="7">
                  <c:v>12762</c:v>
                </c:pt>
                <c:pt idx="8">
                  <c:v>15462</c:v>
                </c:pt>
                <c:pt idx="9">
                  <c:v>888</c:v>
                </c:pt>
                <c:pt idx="10">
                  <c:v>7062</c:v>
                </c:pt>
                <c:pt idx="11">
                  <c:v>4606</c:v>
                </c:pt>
                <c:pt idx="12">
                  <c:v>11</c:v>
                </c:pt>
                <c:pt idx="13">
                  <c:v>6209</c:v>
                </c:pt>
                <c:pt idx="14">
                  <c:v>4822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8C1-BE72-D12ADD860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8948024"/>
        <c:axId val="1008950544"/>
      </c:barChart>
      <c:catAx>
        <c:axId val="100894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50544"/>
        <c:crosses val="autoZero"/>
        <c:auto val="1"/>
        <c:lblAlgn val="ctr"/>
        <c:lblOffset val="100"/>
        <c:noMultiLvlLbl val="0"/>
      </c:catAx>
      <c:valAx>
        <c:axId val="100895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interne 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februarie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636774569845435E-2"/>
          <c:y val="0.170625"/>
          <c:w val="0.90984470691163621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Craiova</c:v>
                </c:pt>
                <c:pt idx="10">
                  <c:v>Bacău</c:v>
                </c:pt>
                <c:pt idx="11">
                  <c:v>Sibiu</c:v>
                </c:pt>
                <c:pt idx="12">
                  <c:v>Constanța</c:v>
                </c:pt>
                <c:pt idx="13">
                  <c:v>Tulcea</c:v>
                </c:pt>
                <c:pt idx="14">
                  <c:v>Brașov</c:v>
                </c:pt>
                <c:pt idx="15">
                  <c:v>Târgu Mureș</c:v>
                </c:pt>
                <c:pt idx="16">
                  <c:v>Arad</c:v>
                </c:pt>
              </c:strCache>
            </c:strRef>
          </c:cat>
          <c:val>
            <c:numRef>
              <c:f>'Zboruri interneexterne'!$B$4:$B$20</c:f>
              <c:numCache>
                <c:formatCode>#,##0</c:formatCode>
                <c:ptCount val="17"/>
                <c:pt idx="0">
                  <c:v>69773</c:v>
                </c:pt>
                <c:pt idx="1">
                  <c:v>27429</c:v>
                </c:pt>
                <c:pt idx="2">
                  <c:v>18577</c:v>
                </c:pt>
                <c:pt idx="3">
                  <c:v>11011</c:v>
                </c:pt>
                <c:pt idx="4">
                  <c:v>8252</c:v>
                </c:pt>
                <c:pt idx="5">
                  <c:v>3001</c:v>
                </c:pt>
                <c:pt idx="6">
                  <c:v>1451</c:v>
                </c:pt>
                <c:pt idx="7">
                  <c:v>538</c:v>
                </c:pt>
                <c:pt idx="8">
                  <c:v>98</c:v>
                </c:pt>
                <c:pt idx="9">
                  <c:v>72</c:v>
                </c:pt>
                <c:pt idx="10">
                  <c:v>43</c:v>
                </c:pt>
                <c:pt idx="11">
                  <c:v>19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84C-ADD8-36091BA4C3B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Craiova</c:v>
                </c:pt>
                <c:pt idx="10">
                  <c:v>Bacău</c:v>
                </c:pt>
                <c:pt idx="11">
                  <c:v>Sibiu</c:v>
                </c:pt>
                <c:pt idx="12">
                  <c:v>Constanța</c:v>
                </c:pt>
                <c:pt idx="13">
                  <c:v>Tulcea</c:v>
                </c:pt>
                <c:pt idx="14">
                  <c:v>Brașov</c:v>
                </c:pt>
                <c:pt idx="15">
                  <c:v>Târgu Mureș</c:v>
                </c:pt>
                <c:pt idx="16">
                  <c:v>Arad</c:v>
                </c:pt>
              </c:strCache>
              <c:extLst xmlns:c15="http://schemas.microsoft.com/office/drawing/2012/chart"/>
            </c:strRef>
          </c:cat>
          <c:val>
            <c:numRef>
              <c:f>'Zboruri interneexterne'!#REF!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6FC-484C-ADD8-36091BA4C3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/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externe 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februarie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9970563575386395E-2"/>
          <c:y val="0.15208503093399167"/>
          <c:w val="0.89314878608923887"/>
          <c:h val="0.691460156022163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4-4B8B-8994-A202713A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interneexterne'!$A$36:$A$52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Bacău</c:v>
                </c:pt>
                <c:pt idx="7">
                  <c:v>Craiova</c:v>
                </c:pt>
                <c:pt idx="8">
                  <c:v>Băneasa</c:v>
                </c:pt>
                <c:pt idx="9">
                  <c:v>Brașov</c:v>
                </c:pt>
                <c:pt idx="10">
                  <c:v>Tg Mureș</c:v>
                </c:pt>
                <c:pt idx="11">
                  <c:v>Constanța</c:v>
                </c:pt>
                <c:pt idx="12">
                  <c:v>Satu Mare</c:v>
                </c:pt>
                <c:pt idx="13">
                  <c:v>Oradea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interneexterne'!$B$36:$B$52</c:f>
              <c:numCache>
                <c:formatCode>#,##0</c:formatCode>
                <c:ptCount val="17"/>
                <c:pt idx="0">
                  <c:v>1042062</c:v>
                </c:pt>
                <c:pt idx="1">
                  <c:v>183912</c:v>
                </c:pt>
                <c:pt idx="2">
                  <c:v>129163</c:v>
                </c:pt>
                <c:pt idx="3">
                  <c:v>64363</c:v>
                </c:pt>
                <c:pt idx="4">
                  <c:v>44227</c:v>
                </c:pt>
                <c:pt idx="5">
                  <c:v>33323</c:v>
                </c:pt>
                <c:pt idx="6">
                  <c:v>29316</c:v>
                </c:pt>
                <c:pt idx="7">
                  <c:v>27758</c:v>
                </c:pt>
                <c:pt idx="8">
                  <c:v>16314</c:v>
                </c:pt>
                <c:pt idx="9">
                  <c:v>16163</c:v>
                </c:pt>
                <c:pt idx="10">
                  <c:v>11914</c:v>
                </c:pt>
                <c:pt idx="11">
                  <c:v>6445</c:v>
                </c:pt>
                <c:pt idx="12">
                  <c:v>4831</c:v>
                </c:pt>
                <c:pt idx="13">
                  <c:v>2497</c:v>
                </c:pt>
                <c:pt idx="14">
                  <c:v>2182</c:v>
                </c:pt>
                <c:pt idx="15">
                  <c:v>14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9DD-8AE9-1E2F8C5A1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Comparativ - Traficul de pasageri pe cursele interne / externe pe aeroporturile din România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905147273257515E-2"/>
          <c:y val="0.17315981335666375"/>
          <c:w val="0.901363371245261"/>
          <c:h val="0.64611475648877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interneexterne'!$B$71</c:f>
              <c:strCache>
                <c:ptCount val="1"/>
                <c:pt idx="0">
                  <c:v>Trafic Intern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Craiova</c:v>
                </c:pt>
                <c:pt idx="10">
                  <c:v>Bacău</c:v>
                </c:pt>
                <c:pt idx="11">
                  <c:v>Sibiu</c:v>
                </c:pt>
                <c:pt idx="12">
                  <c:v>Constanța</c:v>
                </c:pt>
                <c:pt idx="13">
                  <c:v>Tulcea</c:v>
                </c:pt>
                <c:pt idx="14">
                  <c:v>Brașov</c:v>
                </c:pt>
                <c:pt idx="15">
                  <c:v>Târgu Mureș</c:v>
                </c:pt>
                <c:pt idx="16">
                  <c:v>Arad</c:v>
                </c:pt>
              </c:strCache>
            </c:strRef>
          </c:cat>
          <c:val>
            <c:numRef>
              <c:f>'Zboruri interneexterne'!$B$72:$B$88</c:f>
              <c:numCache>
                <c:formatCode>#,##0</c:formatCode>
                <c:ptCount val="17"/>
                <c:pt idx="0">
                  <c:v>69773</c:v>
                </c:pt>
                <c:pt idx="1">
                  <c:v>27429</c:v>
                </c:pt>
                <c:pt idx="2">
                  <c:v>18577</c:v>
                </c:pt>
                <c:pt idx="3">
                  <c:v>11011</c:v>
                </c:pt>
                <c:pt idx="4">
                  <c:v>8252</c:v>
                </c:pt>
                <c:pt idx="5">
                  <c:v>3001</c:v>
                </c:pt>
                <c:pt idx="6">
                  <c:v>1451</c:v>
                </c:pt>
                <c:pt idx="7">
                  <c:v>538</c:v>
                </c:pt>
                <c:pt idx="8">
                  <c:v>98</c:v>
                </c:pt>
                <c:pt idx="9">
                  <c:v>72</c:v>
                </c:pt>
                <c:pt idx="10">
                  <c:v>43</c:v>
                </c:pt>
                <c:pt idx="11">
                  <c:v>19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E1A-B781-AE5FDBCFE083}"/>
            </c:ext>
          </c:extLst>
        </c:ser>
        <c:ser>
          <c:idx val="1"/>
          <c:order val="1"/>
          <c:tx>
            <c:strRef>
              <c:f>'Zboruri interneexterne'!$C$71</c:f>
              <c:strCache>
                <c:ptCount val="1"/>
                <c:pt idx="0">
                  <c:v>Trafic extern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Craiova</c:v>
                </c:pt>
                <c:pt idx="10">
                  <c:v>Bacău</c:v>
                </c:pt>
                <c:pt idx="11">
                  <c:v>Sibiu</c:v>
                </c:pt>
                <c:pt idx="12">
                  <c:v>Constanța</c:v>
                </c:pt>
                <c:pt idx="13">
                  <c:v>Tulcea</c:v>
                </c:pt>
                <c:pt idx="14">
                  <c:v>Brașov</c:v>
                </c:pt>
                <c:pt idx="15">
                  <c:v>Târgu Mureș</c:v>
                </c:pt>
                <c:pt idx="16">
                  <c:v>Arad</c:v>
                </c:pt>
              </c:strCache>
            </c:strRef>
          </c:cat>
          <c:val>
            <c:numRef>
              <c:f>'Zboruri interneexterne'!$C$72:$C$88</c:f>
              <c:numCache>
                <c:formatCode>#,##0</c:formatCode>
                <c:ptCount val="17"/>
                <c:pt idx="0">
                  <c:v>1042062</c:v>
                </c:pt>
                <c:pt idx="1">
                  <c:v>183912</c:v>
                </c:pt>
                <c:pt idx="2">
                  <c:v>64363</c:v>
                </c:pt>
                <c:pt idx="3">
                  <c:v>129163</c:v>
                </c:pt>
                <c:pt idx="4">
                  <c:v>2497</c:v>
                </c:pt>
                <c:pt idx="5">
                  <c:v>44227</c:v>
                </c:pt>
                <c:pt idx="6">
                  <c:v>2182</c:v>
                </c:pt>
                <c:pt idx="7">
                  <c:v>4831</c:v>
                </c:pt>
                <c:pt idx="8">
                  <c:v>16314</c:v>
                </c:pt>
                <c:pt idx="9">
                  <c:v>27758</c:v>
                </c:pt>
                <c:pt idx="10">
                  <c:v>29316</c:v>
                </c:pt>
                <c:pt idx="11">
                  <c:v>33323</c:v>
                </c:pt>
                <c:pt idx="12">
                  <c:v>6445</c:v>
                </c:pt>
                <c:pt idx="13">
                  <c:v>0</c:v>
                </c:pt>
                <c:pt idx="14">
                  <c:v>16163</c:v>
                </c:pt>
                <c:pt idx="15">
                  <c:v>11914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E1A-B781-AE5FDBCFE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053392"/>
        <c:axId val="187053872"/>
      </c:barChart>
      <c:catAx>
        <c:axId val="1870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872"/>
        <c:crosses val="autoZero"/>
        <c:auto val="1"/>
        <c:lblAlgn val="ctr"/>
        <c:lblOffset val="100"/>
        <c:noMultiLvlLbl val="0"/>
      </c:catAx>
      <c:valAx>
        <c:axId val="18705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Numărul de mișcări aeronave pe aeroporturile din România în luna februarie 2025</a:t>
            </a:r>
          </a:p>
          <a:p>
            <a:pPr>
              <a:defRPr/>
            </a:pP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376473117330646"/>
          <c:y val="1.3136288998357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164552347623197E-2"/>
          <c:y val="0.170625"/>
          <c:w val="0.91910396617089529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Băneasa</c:v>
                </c:pt>
                <c:pt idx="5">
                  <c:v>Suceava</c:v>
                </c:pt>
                <c:pt idx="6">
                  <c:v>Sibiu</c:v>
                </c:pt>
                <c:pt idx="7">
                  <c:v>Constanța</c:v>
                </c:pt>
                <c:pt idx="8">
                  <c:v>Craiova</c:v>
                </c:pt>
                <c:pt idx="9">
                  <c:v>Bacău</c:v>
                </c:pt>
                <c:pt idx="10">
                  <c:v>Oradea</c:v>
                </c:pt>
                <c:pt idx="11">
                  <c:v>Arad</c:v>
                </c:pt>
                <c:pt idx="12">
                  <c:v>Brașov</c:v>
                </c:pt>
                <c:pt idx="13">
                  <c:v>Târgu Mureș</c:v>
                </c:pt>
                <c:pt idx="14">
                  <c:v>Maramureș</c:v>
                </c:pt>
                <c:pt idx="15">
                  <c:v>Satu Mare</c:v>
                </c:pt>
                <c:pt idx="16">
                  <c:v>Tulcea</c:v>
                </c:pt>
              </c:strCache>
            </c:strRef>
          </c:cat>
          <c:val>
            <c:numRef>
              <c:f>'Miscari Aeronave'!$B$4:$B$20</c:f>
              <c:numCache>
                <c:formatCode>#,##0</c:formatCode>
                <c:ptCount val="17"/>
                <c:pt idx="0">
                  <c:v>8330</c:v>
                </c:pt>
                <c:pt idx="1">
                  <c:v>1889</c:v>
                </c:pt>
                <c:pt idx="2">
                  <c:v>1097</c:v>
                </c:pt>
                <c:pt idx="3">
                  <c:v>1064</c:v>
                </c:pt>
                <c:pt idx="4">
                  <c:v>653</c:v>
                </c:pt>
                <c:pt idx="5">
                  <c:v>446</c:v>
                </c:pt>
                <c:pt idx="6">
                  <c:v>417</c:v>
                </c:pt>
                <c:pt idx="7">
                  <c:v>406</c:v>
                </c:pt>
                <c:pt idx="8">
                  <c:v>373</c:v>
                </c:pt>
                <c:pt idx="9">
                  <c:v>257</c:v>
                </c:pt>
                <c:pt idx="10">
                  <c:v>233</c:v>
                </c:pt>
                <c:pt idx="11">
                  <c:v>191</c:v>
                </c:pt>
                <c:pt idx="12">
                  <c:v>174</c:v>
                </c:pt>
                <c:pt idx="13">
                  <c:v>155</c:v>
                </c:pt>
                <c:pt idx="14">
                  <c:v>70</c:v>
                </c:pt>
                <c:pt idx="15">
                  <c:v>70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Băneasa</c:v>
                      </c:pt>
                      <c:pt idx="5">
                        <c:v>Suceava</c:v>
                      </c:pt>
                      <c:pt idx="6">
                        <c:v>Sibiu</c:v>
                      </c:pt>
                      <c:pt idx="7">
                        <c:v>Constanța</c:v>
                      </c:pt>
                      <c:pt idx="8">
                        <c:v>Craiova</c:v>
                      </c:pt>
                      <c:pt idx="9">
                        <c:v>Bacău</c:v>
                      </c:pt>
                      <c:pt idx="10">
                        <c:v>Oradea</c:v>
                      </c:pt>
                      <c:pt idx="11">
                        <c:v>Arad</c:v>
                      </c:pt>
                      <c:pt idx="12">
                        <c:v>Brașov</c:v>
                      </c:pt>
                      <c:pt idx="13">
                        <c:v>Târgu Mureș</c:v>
                      </c:pt>
                      <c:pt idx="14">
                        <c:v>Maramureș</c:v>
                      </c:pt>
                      <c:pt idx="15">
                        <c:v>Satu Mare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marfă (în tone) pe aeroporturile din România în luna februarie 2025</a:t>
            </a:r>
          </a:p>
          <a:p>
            <a:pPr>
              <a:defRPr/>
            </a:pPr>
            <a:r>
              <a:rPr lang="ro-RO"/>
              <a:t> </a:t>
            </a:r>
            <a:endParaRPr lang="en-US"/>
          </a:p>
        </c:rich>
      </c:tx>
      <c:layout>
        <c:manualLayout>
          <c:xMode val="edge"/>
          <c:yMode val="edge"/>
          <c:x val="0.23795085245980904"/>
          <c:y val="3.359688127219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518872933985689E-2"/>
          <c:y val="0.2218568781843446"/>
          <c:w val="0.92658816023387613"/>
          <c:h val="0.61584121615670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1620854017273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7-4EBF-BA5F-5FE8B52A1101}"/>
                </c:ext>
              </c:extLst>
            </c:dLbl>
            <c:dLbl>
              <c:idx val="1"/>
              <c:layout>
                <c:manualLayout>
                  <c:x val="-1.8348625620518279E-3"/>
                  <c:y val="1.1186563089008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37-4A6E-8017-FD21D332F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marfa 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Constanța</c:v>
                </c:pt>
                <c:pt idx="4">
                  <c:v>Brașov</c:v>
                </c:pt>
                <c:pt idx="5">
                  <c:v>Sibiu</c:v>
                </c:pt>
                <c:pt idx="6">
                  <c:v>Suceava</c:v>
                </c:pt>
                <c:pt idx="7">
                  <c:v>Craiova</c:v>
                </c:pt>
                <c:pt idx="8">
                  <c:v>Iași</c:v>
                </c:pt>
                <c:pt idx="9">
                  <c:v>Arad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Tulcea</c:v>
                </c:pt>
                <c:pt idx="14">
                  <c:v>Bacău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'Traficul de marfa '!$B$4:$B$20</c:f>
              <c:numCache>
                <c:formatCode>#,##0.00</c:formatCode>
                <c:ptCount val="17"/>
                <c:pt idx="0">
                  <c:v>2909.19</c:v>
                </c:pt>
                <c:pt idx="1">
                  <c:v>508.11200000000002</c:v>
                </c:pt>
                <c:pt idx="2">
                  <c:v>489.77800000000002</c:v>
                </c:pt>
                <c:pt idx="3">
                  <c:v>103</c:v>
                </c:pt>
                <c:pt idx="4">
                  <c:v>73.36</c:v>
                </c:pt>
                <c:pt idx="5">
                  <c:v>1.603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339-8604-98004B595F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575757199"/>
        <c:axId val="1575761359"/>
      </c:barChart>
      <c:catAx>
        <c:axId val="157575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61359"/>
        <c:crosses val="autoZero"/>
        <c:auto val="1"/>
        <c:lblAlgn val="ctr"/>
        <c:lblOffset val="100"/>
        <c:noMultiLvlLbl val="0"/>
      </c:catAx>
      <c:valAx>
        <c:axId val="15757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5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3</xdr:row>
      <xdr:rowOff>180975</xdr:rowOff>
    </xdr:from>
    <xdr:to>
      <xdr:col>20</xdr:col>
      <xdr:colOff>600076</xdr:colOff>
      <xdr:row>35</xdr:row>
      <xdr:rowOff>142875</xdr:rowOff>
    </xdr:to>
    <xdr:graphicFrame macro="">
      <xdr:nvGraphicFramePr>
        <xdr:cNvPr id="4" name="Chart trafic apr 2024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605789</xdr:colOff>
      <xdr:row>1</xdr:row>
      <xdr:rowOff>148589</xdr:rowOff>
    </xdr:from>
    <xdr:to>
      <xdr:col>20</xdr:col>
      <xdr:colOff>605789</xdr:colOff>
      <xdr:row>31</xdr:row>
      <xdr:rowOff>110489</xdr:rowOff>
    </xdr:to>
    <xdr:graphicFrame macro="">
      <xdr:nvGraphicFramePr>
        <xdr:cNvPr id="2" name="Chart trafic schengen apr 2024">
          <a:extLst>
            <a:ext uri="{FF2B5EF4-FFF2-40B4-BE49-F238E27FC236}">
              <a16:creationId xmlns:a16="http://schemas.microsoft.com/office/drawing/2014/main" id="{CAC82E5D-A686-42C3-8103-62B7BD01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552450</xdr:colOff>
      <xdr:row>35</xdr:row>
      <xdr:rowOff>182877</xdr:rowOff>
    </xdr:from>
    <xdr:to>
      <xdr:col>20</xdr:col>
      <xdr:colOff>552450</xdr:colOff>
      <xdr:row>65</xdr:row>
      <xdr:rowOff>144777</xdr:rowOff>
    </xdr:to>
    <xdr:graphicFrame macro="">
      <xdr:nvGraphicFramePr>
        <xdr:cNvPr id="3" name="Chart trafic ns apr 2024">
          <a:extLst>
            <a:ext uri="{FF2B5EF4-FFF2-40B4-BE49-F238E27FC236}">
              <a16:creationId xmlns:a16="http://schemas.microsoft.com/office/drawing/2014/main" id="{50D291FE-A11D-46D8-9F83-7C7D9FA4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594360</xdr:colOff>
      <xdr:row>69</xdr:row>
      <xdr:rowOff>15240</xdr:rowOff>
    </xdr:from>
    <xdr:to>
      <xdr:col>21</xdr:col>
      <xdr:colOff>594360</xdr:colOff>
      <xdr:row>98</xdr:row>
      <xdr:rowOff>161290</xdr:rowOff>
    </xdr:to>
    <xdr:graphicFrame macro="">
      <xdr:nvGraphicFramePr>
        <xdr:cNvPr id="4" name="Chart comparativ s/ns apr 2024">
          <a:extLst>
            <a:ext uri="{FF2B5EF4-FFF2-40B4-BE49-F238E27FC236}">
              <a16:creationId xmlns:a16="http://schemas.microsoft.com/office/drawing/2014/main" id="{03B3B3C3-60A5-03EB-C32C-E9264A4A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</xdr:colOff>
      <xdr:row>1</xdr:row>
      <xdr:rowOff>156208</xdr:rowOff>
    </xdr:from>
    <xdr:to>
      <xdr:col>21</xdr:col>
      <xdr:colOff>26669</xdr:colOff>
      <xdr:row>31</xdr:row>
      <xdr:rowOff>156208</xdr:rowOff>
    </xdr:to>
    <xdr:graphicFrame macro="">
      <xdr:nvGraphicFramePr>
        <xdr:cNvPr id="4" name="Chart trafic interne apr 2024">
          <a:extLst>
            <a:ext uri="{FF2B5EF4-FFF2-40B4-BE49-F238E27FC236}">
              <a16:creationId xmlns:a16="http://schemas.microsoft.com/office/drawing/2014/main" id="{30EAD0E5-78E8-0269-F981-10E9DDF9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</xdr:colOff>
      <xdr:row>34</xdr:row>
      <xdr:rowOff>13966</xdr:rowOff>
    </xdr:from>
    <xdr:to>
      <xdr:col>21</xdr:col>
      <xdr:colOff>2540</xdr:colOff>
      <xdr:row>67</xdr:row>
      <xdr:rowOff>13966</xdr:rowOff>
    </xdr:to>
    <xdr:graphicFrame macro="">
      <xdr:nvGraphicFramePr>
        <xdr:cNvPr id="6" name="Chart trafic externe apr 2024">
          <a:extLst>
            <a:ext uri="{FF2B5EF4-FFF2-40B4-BE49-F238E27FC236}">
              <a16:creationId xmlns:a16="http://schemas.microsoft.com/office/drawing/2014/main" id="{A867A989-6C06-A689-5E9C-0D436D54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606423</xdr:colOff>
      <xdr:row>69</xdr:row>
      <xdr:rowOff>171450</xdr:rowOff>
    </xdr:from>
    <xdr:to>
      <xdr:col>21</xdr:col>
      <xdr:colOff>606423</xdr:colOff>
      <xdr:row>99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39ADE3-4BF0-0CA3-28C2-B7C4679FE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3808</xdr:colOff>
      <xdr:row>1</xdr:row>
      <xdr:rowOff>163828</xdr:rowOff>
    </xdr:from>
    <xdr:to>
      <xdr:col>21</xdr:col>
      <xdr:colOff>3808</xdr:colOff>
      <xdr:row>33</xdr:row>
      <xdr:rowOff>125728</xdr:rowOff>
    </xdr:to>
    <xdr:graphicFrame macro="">
      <xdr:nvGraphicFramePr>
        <xdr:cNvPr id="3" name="Chart Misc. aeronave apr 2024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516254</xdr:colOff>
      <xdr:row>1</xdr:row>
      <xdr:rowOff>165735</xdr:rowOff>
    </xdr:from>
    <xdr:to>
      <xdr:col>20</xdr:col>
      <xdr:colOff>516254</xdr:colOff>
      <xdr:row>28</xdr:row>
      <xdr:rowOff>184785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55D44-92DF-D606-7875-E3737ADFF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11111</xdr:colOff>
      <xdr:row>5</xdr:row>
      <xdr:rowOff>24869</xdr:rowOff>
    </xdr:from>
    <xdr:to>
      <xdr:col>5</xdr:col>
      <xdr:colOff>423156</xdr:colOff>
      <xdr:row>35</xdr:row>
      <xdr:rowOff>7935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2815113</xdr:colOff>
      <xdr:row>19</xdr:row>
      <xdr:rowOff>49318</xdr:rowOff>
    </xdr:from>
    <xdr:to>
      <xdr:col>2</xdr:col>
      <xdr:colOff>3741321</xdr:colOff>
      <xdr:row>21</xdr:row>
      <xdr:rowOff>68008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20333482">
          <a:off x="4571946" y="3764068"/>
          <a:ext cx="926208" cy="399690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2813046</xdr:colOff>
      <xdr:row>17</xdr:row>
      <xdr:rowOff>139708</xdr:rowOff>
    </xdr:from>
    <xdr:to>
      <xdr:col>2</xdr:col>
      <xdr:colOff>3776535</xdr:colOff>
      <xdr:row>22</xdr:row>
      <xdr:rowOff>114284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20379110">
          <a:off x="4569879" y="3473458"/>
          <a:ext cx="963489" cy="92707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9</a:t>
          </a:r>
          <a:r>
            <a:rPr lang="ro-RO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,6</a:t>
          </a:r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25268</xdr:colOff>
      <xdr:row>4</xdr:row>
      <xdr:rowOff>159737</xdr:rowOff>
    </xdr:from>
    <xdr:to>
      <xdr:col>4</xdr:col>
      <xdr:colOff>582574</xdr:colOff>
      <xdr:row>34</xdr:row>
      <xdr:rowOff>39461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F218C-6F5F-A313-E8D9-C859F85CB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2399277</xdr:colOff>
      <xdr:row>18</xdr:row>
      <xdr:rowOff>146541</xdr:rowOff>
    </xdr:from>
    <xdr:to>
      <xdr:col>2</xdr:col>
      <xdr:colOff>3346516</xdr:colOff>
      <xdr:row>20</xdr:row>
      <xdr:rowOff>116610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5D8A0325-E33D-4F17-9769-BD6FB4EA225D}"/>
            </a:ext>
          </a:extLst>
        </xdr:cNvPr>
        <xdr:cNvSpPr/>
      </xdr:nvSpPr>
      <xdr:spPr>
        <a:xfrm rot="20621101">
          <a:off x="4505983" y="3687600"/>
          <a:ext cx="947239" cy="351069"/>
        </a:xfrm>
        <a:prstGeom prst="stripedRightArrow">
          <a:avLst>
            <a:gd name="adj1" fmla="val 57074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2445292</xdr:colOff>
      <xdr:row>17</xdr:row>
      <xdr:rowOff>36736</xdr:rowOff>
    </xdr:from>
    <xdr:to>
      <xdr:col>2</xdr:col>
      <xdr:colOff>3473254</xdr:colOff>
      <xdr:row>21</xdr:row>
      <xdr:rowOff>134759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DF5019A-1879-4B2E-944B-7F298A528A7C}"/>
            </a:ext>
          </a:extLst>
        </xdr:cNvPr>
        <xdr:cNvSpPr txBox="1"/>
      </xdr:nvSpPr>
      <xdr:spPr>
        <a:xfrm rot="20801970">
          <a:off x="4551998" y="3387295"/>
          <a:ext cx="1027962" cy="86002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 </a:t>
          </a:r>
          <a:r>
            <a:rPr lang="en-US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</a:t>
          </a:r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74EF-78B4-4E65-AEF9-113D46CC1C92}" name="Table1" displayName="Table1" ref="A4:B23" totalsRowShown="0">
  <autoFilter ref="A4:B23" xr:uid="{9D1D74EF-78B4-4E65-AEF9-113D46CC1C92}">
    <filterColumn colId="1">
      <customFilters>
        <customFilter operator="notEqual" val=" "/>
      </customFilters>
    </filterColumn>
  </autoFilter>
  <sortState xmlns:xlrd2="http://schemas.microsoft.com/office/spreadsheetml/2017/richdata2" ref="A5:B21">
    <sortCondition descending="1" ref="B4:B23"/>
  </sortState>
  <tableColumns count="2">
    <tableColumn id="1" xr3:uid="{B4FCD58C-748C-41C7-A79D-37C6E42AB292}" name="Aeroport"/>
    <tableColumn id="2" xr3:uid="{4E06AF05-CE52-4E5F-8BB9-8BA0CCC8382A}" name="Trafic" dataDxfId="1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BEBDC-AEF3-4839-9BE4-C326483334E2}" name="Table2" displayName="Table2" ref="A3:B23" totalsRowShown="0">
  <autoFilter ref="A3:B23" xr:uid="{A7FBEBDC-AEF3-4839-9BE4-C326483334E2}"/>
  <sortState xmlns:xlrd2="http://schemas.microsoft.com/office/spreadsheetml/2017/richdata2" ref="A4:B23">
    <sortCondition descending="1" ref="B3:B23"/>
  </sortState>
  <tableColumns count="2">
    <tableColumn id="1" xr3:uid="{FD033103-402F-43AD-B843-210C41B26149}" name="Aeroport"/>
    <tableColumn id="2" xr3:uid="{1CE20D28-F862-4B98-9663-902422916616}" name="Trafic" dataDxfId="1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FF9B0-D65E-4046-9453-018153AF7E21}" name="Table3" displayName="Table3" ref="A37:B55" totalsRowShown="0">
  <autoFilter ref="A37:B55" xr:uid="{8A2FF9B0-D65E-4046-9453-018153AF7E21}"/>
  <sortState xmlns:xlrd2="http://schemas.microsoft.com/office/spreadsheetml/2017/richdata2" ref="A38:B55">
    <sortCondition descending="1" ref="B37:B55"/>
  </sortState>
  <tableColumns count="2">
    <tableColumn id="1" xr3:uid="{0E7CD7BB-D8C0-46A2-BA0B-560482EED0AC}" name="Aeroport"/>
    <tableColumn id="2" xr3:uid="{BB63627A-CB9B-4E0C-B126-E555910CB7B9}" name="Trafic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FB1931-A183-45C1-A055-5DEE5A8AD101}" name="Table25" displayName="Table25" ref="A70:C89" totalsRowCount="1">
  <autoFilter ref="A70:C88" xr:uid="{10FB1931-A183-45C1-A055-5DEE5A8AD101}"/>
  <sortState xmlns:xlrd2="http://schemas.microsoft.com/office/spreadsheetml/2017/richdata2" ref="A71:C88">
    <sortCondition descending="1" ref="C70:C88"/>
  </sortState>
  <tableColumns count="3">
    <tableColumn id="1" xr3:uid="{527C6464-4DA0-4857-9BB0-33894FA8FBB4}" name="Aeroport"/>
    <tableColumn id="2" xr3:uid="{D5B902CA-25A4-4500-9C2E-EEF4726468D6}" name="Trafic Schengen" dataDxfId="10" totalsRowDxfId="9"/>
    <tableColumn id="3" xr3:uid="{B0781DB9-5CC4-4D88-A7D4-A4B58F0AE63D}" name="Trafic non-Schengen" dataDxfId="8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66D978-C111-4850-BA25-A52E677A12CD}" name="Table5" displayName="Table5" ref="A3:B23" totalsRowShown="0">
  <autoFilter ref="A3:B23" xr:uid="{1466D978-C111-4850-BA25-A52E677A12CD}"/>
  <sortState xmlns:xlrd2="http://schemas.microsoft.com/office/spreadsheetml/2017/richdata2" ref="A4:B23">
    <sortCondition descending="1" ref="B3:B23"/>
  </sortState>
  <tableColumns count="2">
    <tableColumn id="1" xr3:uid="{4A55603B-2297-481C-9893-EBF50DBDC683}" name="Aeroport"/>
    <tableColumn id="2" xr3:uid="{EA68C0FD-93CB-495E-A018-760CCA01DF7E}" name="Trafic" dataDxfId="7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83F4C5-21DA-4A3C-87FB-B976E2EED306}" name="Table6" displayName="Table6" ref="A35:B55" totalsRowShown="0">
  <autoFilter ref="A35:B55" xr:uid="{2D83F4C5-21DA-4A3C-87FB-B976E2EED306}">
    <filterColumn colId="1">
      <customFilters>
        <customFilter operator="notEqual" val=" "/>
      </customFilters>
    </filterColumn>
  </autoFilter>
  <sortState xmlns:xlrd2="http://schemas.microsoft.com/office/spreadsheetml/2017/richdata2" ref="A36:B52">
    <sortCondition descending="1" ref="B35:B55"/>
  </sortState>
  <tableColumns count="2">
    <tableColumn id="1" xr3:uid="{A916BD62-9BB6-4ED5-93FB-0CD6832B19C7}" name="Aeroport"/>
    <tableColumn id="2" xr3:uid="{52627334-404F-4F5A-A72E-384059BCC4C7}" name="Trafic" dataDxfId="6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1FF2AC-B343-446E-88C4-167CFF12F28E}" name="Table9" displayName="Table9" ref="A71:C88" totalsRowShown="0" tableBorderDxfId="5">
  <autoFilter ref="A71:C88" xr:uid="{631FF2AC-B343-446E-88C4-167CFF12F28E}"/>
  <sortState xmlns:xlrd2="http://schemas.microsoft.com/office/spreadsheetml/2017/richdata2" ref="A72:C88">
    <sortCondition descending="1" ref="C71:C88"/>
  </sortState>
  <tableColumns count="3">
    <tableColumn id="1" xr3:uid="{275D1C37-B8C9-4FEF-BB53-7066F7334A57}" name="Aeroport" dataDxfId="4"/>
    <tableColumn id="2" xr3:uid="{79792F46-ADC4-4F79-9C99-2283A5E3B8B0}" name="Trafic Intern" dataDxfId="3"/>
    <tableColumn id="3" xr3:uid="{C49F8062-60E0-4695-8935-A4F249FC962B}" name="Trafic extern" dataDxfId="2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EBA66-5194-4ABF-868D-0B5EF060C32B}" name="Table7" displayName="Table7" ref="A3:B23" totalsRowShown="0">
  <autoFilter ref="A3:B23" xr:uid="{A2CEBA66-5194-4ABF-868D-0B5EF060C32B}">
    <filterColumn colId="1">
      <customFilters>
        <customFilter operator="notEqual" val=" "/>
      </customFilters>
    </filterColumn>
  </autoFilter>
  <sortState xmlns:xlrd2="http://schemas.microsoft.com/office/spreadsheetml/2017/richdata2" ref="A4:B20">
    <sortCondition descending="1" ref="B3:B23"/>
  </sortState>
  <tableColumns count="2">
    <tableColumn id="1" xr3:uid="{983801FF-0EBA-461F-BD58-043CD55D7B19}" name="Aeroport"/>
    <tableColumn id="2" xr3:uid="{BC228534-AE48-4CC0-8A76-68B0565BB4EA}" name="Misc. Aeronave" dataDxfId="1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B03479-4C82-44C5-8910-311375587DAF}" name="Table8" displayName="Table8" ref="A3:C23" totalsRowShown="0">
  <autoFilter ref="A3:C23" xr:uid="{DAB03479-4C82-44C5-8910-311375587DAF}"/>
  <sortState xmlns:xlrd2="http://schemas.microsoft.com/office/spreadsheetml/2017/richdata2" ref="A4:C23">
    <sortCondition descending="1" ref="B3:B23"/>
  </sortState>
  <tableColumns count="3">
    <tableColumn id="1" xr3:uid="{36C96D40-741B-4A3B-AC46-21AB1A9914F0}" name="Aeroport"/>
    <tableColumn id="2" xr3:uid="{A233A597-845B-4923-AE4A-8447C8ED9DE7}" name="Trafic marfa" dataDxfId="0"/>
    <tableColumn id="3" xr3:uid="{EC0CFBC9-BCD5-4778-9A79-AAAF1234AD7D}" name="Column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Z32"/>
  <sheetViews>
    <sheetView topLeftCell="A33" workbookViewId="0">
      <selection activeCell="B5" sqref="B5:B21"/>
    </sheetView>
  </sheetViews>
  <sheetFormatPr defaultRowHeight="14.4" x14ac:dyDescent="0.3"/>
  <cols>
    <col min="1" max="1" width="14.44140625" customWidth="1"/>
    <col min="2" max="2" width="10.5546875" bestFit="1" customWidth="1"/>
  </cols>
  <sheetData>
    <row r="2" spans="1:2" ht="21" x14ac:dyDescent="0.4">
      <c r="A2" s="20" t="s">
        <v>39</v>
      </c>
    </row>
    <row r="4" spans="1:2" x14ac:dyDescent="0.3">
      <c r="A4" t="s">
        <v>28</v>
      </c>
      <c r="B4" s="18" t="s">
        <v>29</v>
      </c>
    </row>
    <row r="5" spans="1:2" x14ac:dyDescent="0.3">
      <c r="A5" t="s">
        <v>0</v>
      </c>
      <c r="B5" s="18">
        <v>1111835</v>
      </c>
    </row>
    <row r="6" spans="1:2" x14ac:dyDescent="0.3">
      <c r="A6" t="s">
        <v>1</v>
      </c>
      <c r="B6" s="1">
        <v>211381</v>
      </c>
    </row>
    <row r="7" spans="1:2" x14ac:dyDescent="0.3">
      <c r="A7" t="s">
        <v>2</v>
      </c>
      <c r="B7" s="19">
        <v>140259</v>
      </c>
    </row>
    <row r="8" spans="1:2" x14ac:dyDescent="0.3">
      <c r="A8" t="s">
        <v>3</v>
      </c>
      <c r="B8" s="1">
        <v>82943</v>
      </c>
    </row>
    <row r="9" spans="1:2" x14ac:dyDescent="0.3">
      <c r="A9" t="s">
        <v>5</v>
      </c>
      <c r="B9" s="1">
        <v>47228</v>
      </c>
    </row>
    <row r="10" spans="1:2" x14ac:dyDescent="0.3">
      <c r="A10" t="s">
        <v>6</v>
      </c>
      <c r="B10" s="1">
        <v>33385</v>
      </c>
    </row>
    <row r="11" spans="1:2" x14ac:dyDescent="0.3">
      <c r="A11" t="s">
        <v>4</v>
      </c>
      <c r="B11" s="1">
        <v>29359</v>
      </c>
    </row>
    <row r="12" spans="1:2" x14ac:dyDescent="0.3">
      <c r="A12" t="s">
        <v>12</v>
      </c>
      <c r="B12" s="1">
        <v>28309</v>
      </c>
    </row>
    <row r="13" spans="1:2" x14ac:dyDescent="0.3">
      <c r="A13" t="s">
        <v>11</v>
      </c>
      <c r="B13" s="1">
        <v>16604</v>
      </c>
    </row>
    <row r="14" spans="1:2" x14ac:dyDescent="0.3">
      <c r="A14" t="s">
        <v>24</v>
      </c>
      <c r="B14" s="1">
        <v>16165</v>
      </c>
    </row>
    <row r="15" spans="1:2" x14ac:dyDescent="0.3">
      <c r="A15" t="s">
        <v>15</v>
      </c>
      <c r="B15" s="1">
        <v>11917</v>
      </c>
    </row>
    <row r="16" spans="1:2" x14ac:dyDescent="0.3">
      <c r="A16" t="s">
        <v>7</v>
      </c>
      <c r="B16" s="1">
        <v>10764</v>
      </c>
    </row>
    <row r="17" spans="1:26" x14ac:dyDescent="0.3">
      <c r="A17" t="s">
        <v>20</v>
      </c>
      <c r="B17" s="1">
        <v>6987</v>
      </c>
    </row>
    <row r="18" spans="1:26" x14ac:dyDescent="0.3">
      <c r="A18" t="s">
        <v>14</v>
      </c>
      <c r="B18" s="1">
        <v>5400</v>
      </c>
    </row>
    <row r="19" spans="1:26" x14ac:dyDescent="0.3">
      <c r="A19" t="s">
        <v>8</v>
      </c>
      <c r="B19" s="1">
        <v>3717</v>
      </c>
    </row>
    <row r="20" spans="1:26" x14ac:dyDescent="0.3">
      <c r="A20" t="s">
        <v>9</v>
      </c>
      <c r="B20" s="1">
        <v>15</v>
      </c>
    </row>
    <row r="21" spans="1:26" x14ac:dyDescent="0.3">
      <c r="A21" t="s">
        <v>10</v>
      </c>
      <c r="B21" s="1">
        <v>6</v>
      </c>
    </row>
    <row r="22" spans="1:26" hidden="1" x14ac:dyDescent="0.3">
      <c r="B22" s="1"/>
      <c r="Z22" t="s">
        <v>18</v>
      </c>
    </row>
    <row r="23" spans="1:26" hidden="1" x14ac:dyDescent="0.3">
      <c r="B23" s="1"/>
    </row>
    <row r="24" spans="1:26" x14ac:dyDescent="0.3">
      <c r="A24" s="21" t="s">
        <v>19</v>
      </c>
      <c r="B24" s="22">
        <f>SUBTOTAL(9,B5:B23)</f>
        <v>1756274</v>
      </c>
    </row>
    <row r="25" spans="1:26" x14ac:dyDescent="0.3">
      <c r="X25" t="s">
        <v>18</v>
      </c>
    </row>
    <row r="27" spans="1:26" x14ac:dyDescent="0.3">
      <c r="B27" t="s">
        <v>18</v>
      </c>
    </row>
    <row r="28" spans="1:26" x14ac:dyDescent="0.3">
      <c r="B28" t="s">
        <v>18</v>
      </c>
    </row>
    <row r="29" spans="1:26" x14ac:dyDescent="0.3">
      <c r="B29" t="s">
        <v>18</v>
      </c>
      <c r="C29" t="s">
        <v>18</v>
      </c>
    </row>
    <row r="32" spans="1:26" x14ac:dyDescent="0.3">
      <c r="B32" t="s">
        <v>18</v>
      </c>
    </row>
  </sheetData>
  <sortState xmlns:xlrd2="http://schemas.microsoft.com/office/spreadsheetml/2017/richdata2" ref="A5:B20">
    <sortCondition descending="1" ref="B5:B20"/>
  </sortState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6C43-F72C-4AFB-ACAD-7C634EEA99B1}">
  <dimension ref="A1:Z89"/>
  <sheetViews>
    <sheetView topLeftCell="A12" workbookViewId="0">
      <selection activeCell="C92" sqref="C92"/>
    </sheetView>
  </sheetViews>
  <sheetFormatPr defaultRowHeight="14.4" x14ac:dyDescent="0.3"/>
  <cols>
    <col min="1" max="1" width="14.44140625" customWidth="1"/>
    <col min="2" max="2" width="10.21875" customWidth="1"/>
  </cols>
  <sheetData>
    <row r="1" spans="1:2" ht="21" x14ac:dyDescent="0.4">
      <c r="A1" s="20" t="s">
        <v>26</v>
      </c>
    </row>
    <row r="3" spans="1:2" x14ac:dyDescent="0.3">
      <c r="A3" t="s">
        <v>28</v>
      </c>
      <c r="B3" s="1" t="s">
        <v>29</v>
      </c>
    </row>
    <row r="4" spans="1:2" x14ac:dyDescent="0.3">
      <c r="A4" t="s">
        <v>0</v>
      </c>
      <c r="B4" s="1">
        <v>750708</v>
      </c>
    </row>
    <row r="5" spans="1:2" x14ac:dyDescent="0.3">
      <c r="A5" t="s">
        <v>1</v>
      </c>
      <c r="B5" s="1">
        <v>167784</v>
      </c>
    </row>
    <row r="6" spans="1:2" x14ac:dyDescent="0.3">
      <c r="A6" t="s">
        <v>2</v>
      </c>
      <c r="B6" s="1">
        <v>106517</v>
      </c>
    </row>
    <row r="7" spans="1:2" x14ac:dyDescent="0.3">
      <c r="A7" t="s">
        <v>3</v>
      </c>
      <c r="B7" s="1">
        <v>72022</v>
      </c>
    </row>
    <row r="8" spans="1:2" x14ac:dyDescent="0.3">
      <c r="A8" t="s">
        <v>5</v>
      </c>
      <c r="B8" s="1">
        <v>26525</v>
      </c>
    </row>
    <row r="9" spans="1:2" x14ac:dyDescent="0.3">
      <c r="A9" t="s">
        <v>6</v>
      </c>
      <c r="B9" s="1">
        <v>24294</v>
      </c>
    </row>
    <row r="10" spans="1:2" x14ac:dyDescent="0.3">
      <c r="A10" t="s">
        <v>11</v>
      </c>
      <c r="B10" s="1">
        <v>16501</v>
      </c>
    </row>
    <row r="11" spans="1:2" x14ac:dyDescent="0.3">
      <c r="A11" t="s">
        <v>12</v>
      </c>
      <c r="B11" s="1">
        <v>15547</v>
      </c>
    </row>
    <row r="12" spans="1:2" x14ac:dyDescent="0.3">
      <c r="A12" t="s">
        <v>4</v>
      </c>
      <c r="B12" s="1">
        <v>13897</v>
      </c>
    </row>
    <row r="13" spans="1:2" x14ac:dyDescent="0.3">
      <c r="A13" t="s">
        <v>7</v>
      </c>
      <c r="B13" s="1">
        <v>9876</v>
      </c>
    </row>
    <row r="14" spans="1:2" x14ac:dyDescent="0.3">
      <c r="A14" t="s">
        <v>24</v>
      </c>
      <c r="B14" s="1">
        <v>9103</v>
      </c>
    </row>
    <row r="15" spans="1:2" x14ac:dyDescent="0.3">
      <c r="A15" t="s">
        <v>15</v>
      </c>
      <c r="B15" s="1">
        <v>7311</v>
      </c>
    </row>
    <row r="16" spans="1:2" x14ac:dyDescent="0.3">
      <c r="A16" t="s">
        <v>8</v>
      </c>
      <c r="B16" s="1">
        <v>3706</v>
      </c>
    </row>
    <row r="17" spans="1:2" x14ac:dyDescent="0.3">
      <c r="A17" t="s">
        <v>20</v>
      </c>
      <c r="B17" s="1">
        <v>778</v>
      </c>
    </row>
    <row r="18" spans="1:2" x14ac:dyDescent="0.3">
      <c r="A18" t="s">
        <v>14</v>
      </c>
      <c r="B18" s="1">
        <v>578</v>
      </c>
    </row>
    <row r="19" spans="1:2" x14ac:dyDescent="0.3">
      <c r="A19" t="s">
        <v>9</v>
      </c>
      <c r="B19" s="1">
        <v>15</v>
      </c>
    </row>
    <row r="20" spans="1:2" x14ac:dyDescent="0.3">
      <c r="A20" t="s">
        <v>10</v>
      </c>
      <c r="B20" s="1">
        <v>6</v>
      </c>
    </row>
    <row r="21" spans="1:2" x14ac:dyDescent="0.3">
      <c r="A21" s="7"/>
      <c r="B21" s="8"/>
    </row>
    <row r="22" spans="1:2" x14ac:dyDescent="0.3">
      <c r="B22" s="1"/>
    </row>
    <row r="23" spans="1:2" x14ac:dyDescent="0.3">
      <c r="B23" s="1"/>
    </row>
    <row r="24" spans="1:2" x14ac:dyDescent="0.3">
      <c r="A24" s="10"/>
      <c r="B24" s="9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x14ac:dyDescent="0.3">
      <c r="A33" s="10"/>
      <c r="B33" s="9"/>
    </row>
    <row r="34" spans="1:10" x14ac:dyDescent="0.3">
      <c r="A34" s="10"/>
      <c r="B34" s="9"/>
    </row>
    <row r="35" spans="1:10" ht="21" x14ac:dyDescent="0.4">
      <c r="A35" s="20" t="s">
        <v>27</v>
      </c>
      <c r="B35" s="1"/>
    </row>
    <row r="37" spans="1:10" x14ac:dyDescent="0.3">
      <c r="A37" t="s">
        <v>28</v>
      </c>
      <c r="B37" s="1" t="s">
        <v>29</v>
      </c>
    </row>
    <row r="38" spans="1:10" x14ac:dyDescent="0.3">
      <c r="A38" t="s">
        <v>0</v>
      </c>
      <c r="B38" s="1">
        <v>361127</v>
      </c>
    </row>
    <row r="39" spans="1:10" x14ac:dyDescent="0.3">
      <c r="A39" t="s">
        <v>1</v>
      </c>
      <c r="B39" s="1">
        <v>43597</v>
      </c>
      <c r="C39" t="s">
        <v>23</v>
      </c>
    </row>
    <row r="40" spans="1:10" x14ac:dyDescent="0.3">
      <c r="A40" t="s">
        <v>2</v>
      </c>
      <c r="B40" s="1">
        <v>33742</v>
      </c>
    </row>
    <row r="41" spans="1:10" x14ac:dyDescent="0.3">
      <c r="A41" t="s">
        <v>5</v>
      </c>
      <c r="B41" s="1">
        <v>20703</v>
      </c>
    </row>
    <row r="42" spans="1:10" x14ac:dyDescent="0.3">
      <c r="A42" t="s">
        <v>4</v>
      </c>
      <c r="B42" s="1">
        <v>15462</v>
      </c>
      <c r="J42" t="s">
        <v>13</v>
      </c>
    </row>
    <row r="43" spans="1:10" x14ac:dyDescent="0.3">
      <c r="A43" t="s">
        <v>12</v>
      </c>
      <c r="B43" s="1">
        <v>12762</v>
      </c>
    </row>
    <row r="44" spans="1:10" x14ac:dyDescent="0.3">
      <c r="A44" t="s">
        <v>3</v>
      </c>
      <c r="B44" s="1">
        <v>10921</v>
      </c>
    </row>
    <row r="45" spans="1:10" x14ac:dyDescent="0.3">
      <c r="A45" t="s">
        <v>6</v>
      </c>
      <c r="B45" s="1">
        <v>9091</v>
      </c>
    </row>
    <row r="46" spans="1:10" x14ac:dyDescent="0.3">
      <c r="A46" t="s">
        <v>24</v>
      </c>
      <c r="B46" s="1">
        <v>7062</v>
      </c>
    </row>
    <row r="47" spans="1:10" x14ac:dyDescent="0.3">
      <c r="A47" t="s">
        <v>20</v>
      </c>
      <c r="B47" s="1">
        <v>6209</v>
      </c>
    </row>
    <row r="48" spans="1:10" x14ac:dyDescent="0.3">
      <c r="A48" t="s">
        <v>14</v>
      </c>
      <c r="B48" s="1">
        <v>4822</v>
      </c>
    </row>
    <row r="49" spans="1:2" x14ac:dyDescent="0.3">
      <c r="A49" t="s">
        <v>22</v>
      </c>
      <c r="B49" s="1">
        <v>4606</v>
      </c>
    </row>
    <row r="50" spans="1:2" x14ac:dyDescent="0.3">
      <c r="A50" t="s">
        <v>7</v>
      </c>
      <c r="B50" s="1">
        <v>888</v>
      </c>
    </row>
    <row r="51" spans="1:2" x14ac:dyDescent="0.3">
      <c r="A51" t="s">
        <v>11</v>
      </c>
      <c r="B51" s="1">
        <v>103</v>
      </c>
    </row>
    <row r="52" spans="1:2" x14ac:dyDescent="0.3">
      <c r="A52" t="s">
        <v>8</v>
      </c>
      <c r="B52" s="1">
        <v>11</v>
      </c>
    </row>
    <row r="53" spans="1:2" x14ac:dyDescent="0.3">
      <c r="A53" t="s">
        <v>9</v>
      </c>
      <c r="B53" s="1">
        <v>0</v>
      </c>
    </row>
    <row r="54" spans="1:2" x14ac:dyDescent="0.3">
      <c r="A54" t="s">
        <v>10</v>
      </c>
      <c r="B54" s="1">
        <v>0</v>
      </c>
    </row>
    <row r="55" spans="1:2" x14ac:dyDescent="0.3">
      <c r="A55" s="11"/>
      <c r="B55" s="12"/>
    </row>
    <row r="57" spans="1:2" x14ac:dyDescent="0.3">
      <c r="B57" s="1"/>
    </row>
    <row r="58" spans="1:2" x14ac:dyDescent="0.3">
      <c r="A58" s="10"/>
      <c r="B58" s="9"/>
    </row>
    <row r="68" spans="1:26" ht="21" x14ac:dyDescent="0.4">
      <c r="A68" s="20" t="s">
        <v>30</v>
      </c>
    </row>
    <row r="70" spans="1:26" x14ac:dyDescent="0.3">
      <c r="A70" t="s">
        <v>28</v>
      </c>
      <c r="B70" s="1" t="s">
        <v>37</v>
      </c>
      <c r="C70" t="s">
        <v>38</v>
      </c>
    </row>
    <row r="71" spans="1:26" x14ac:dyDescent="0.3">
      <c r="A71" t="s">
        <v>0</v>
      </c>
      <c r="B71" s="1">
        <v>750708</v>
      </c>
      <c r="C71" s="1">
        <v>361127</v>
      </c>
      <c r="Z71" t="s">
        <v>18</v>
      </c>
    </row>
    <row r="72" spans="1:26" x14ac:dyDescent="0.3">
      <c r="A72" t="s">
        <v>1</v>
      </c>
      <c r="B72" s="1">
        <v>167784</v>
      </c>
      <c r="C72" s="1">
        <v>43597</v>
      </c>
    </row>
    <row r="73" spans="1:26" x14ac:dyDescent="0.3">
      <c r="A73" t="s">
        <v>2</v>
      </c>
      <c r="B73" s="1">
        <v>106517</v>
      </c>
      <c r="C73" s="1">
        <v>33742</v>
      </c>
    </row>
    <row r="74" spans="1:26" x14ac:dyDescent="0.3">
      <c r="A74" t="s">
        <v>3</v>
      </c>
      <c r="B74" s="1">
        <v>72022</v>
      </c>
      <c r="C74" s="1">
        <v>10921</v>
      </c>
    </row>
    <row r="75" spans="1:26" x14ac:dyDescent="0.3">
      <c r="A75" t="s">
        <v>5</v>
      </c>
      <c r="B75" s="1">
        <v>26525</v>
      </c>
      <c r="C75" s="1">
        <v>20703</v>
      </c>
    </row>
    <row r="76" spans="1:26" x14ac:dyDescent="0.3">
      <c r="A76" t="s">
        <v>6</v>
      </c>
      <c r="B76" s="1">
        <v>24294</v>
      </c>
      <c r="C76" s="1">
        <v>9091</v>
      </c>
    </row>
    <row r="77" spans="1:26" x14ac:dyDescent="0.3">
      <c r="A77" t="s">
        <v>11</v>
      </c>
      <c r="B77" s="1">
        <v>16501</v>
      </c>
      <c r="C77" s="1">
        <v>103</v>
      </c>
    </row>
    <row r="78" spans="1:26" x14ac:dyDescent="0.3">
      <c r="A78" t="s">
        <v>12</v>
      </c>
      <c r="B78" s="1">
        <v>15547</v>
      </c>
      <c r="C78" s="1">
        <v>12762</v>
      </c>
    </row>
    <row r="79" spans="1:26" x14ac:dyDescent="0.3">
      <c r="A79" t="s">
        <v>4</v>
      </c>
      <c r="B79" s="1">
        <v>13897</v>
      </c>
      <c r="C79" s="1">
        <v>15462</v>
      </c>
    </row>
    <row r="80" spans="1:26" x14ac:dyDescent="0.3">
      <c r="A80" t="s">
        <v>7</v>
      </c>
      <c r="B80" s="1">
        <v>9876</v>
      </c>
      <c r="C80" s="1">
        <v>888</v>
      </c>
    </row>
    <row r="81" spans="1:3" x14ac:dyDescent="0.3">
      <c r="A81" t="s">
        <v>24</v>
      </c>
      <c r="B81" s="1">
        <v>9103</v>
      </c>
      <c r="C81" s="1">
        <v>7062</v>
      </c>
    </row>
    <row r="82" spans="1:3" x14ac:dyDescent="0.3">
      <c r="A82" t="s">
        <v>15</v>
      </c>
      <c r="B82" s="1">
        <v>7311</v>
      </c>
      <c r="C82" s="1">
        <v>4606</v>
      </c>
    </row>
    <row r="83" spans="1:3" x14ac:dyDescent="0.3">
      <c r="A83" t="s">
        <v>8</v>
      </c>
      <c r="B83" s="1">
        <v>3706</v>
      </c>
      <c r="C83" s="1">
        <v>11</v>
      </c>
    </row>
    <row r="84" spans="1:3" x14ac:dyDescent="0.3">
      <c r="A84" t="s">
        <v>20</v>
      </c>
      <c r="B84" s="1">
        <v>778</v>
      </c>
      <c r="C84" s="1">
        <v>6209</v>
      </c>
    </row>
    <row r="85" spans="1:3" x14ac:dyDescent="0.3">
      <c r="A85" t="s">
        <v>14</v>
      </c>
      <c r="B85" s="1">
        <v>578</v>
      </c>
      <c r="C85" s="1">
        <v>4822</v>
      </c>
    </row>
    <row r="86" spans="1:3" x14ac:dyDescent="0.3">
      <c r="A86" t="s">
        <v>9</v>
      </c>
      <c r="B86" s="1">
        <v>15</v>
      </c>
      <c r="C86" s="1">
        <v>0</v>
      </c>
    </row>
    <row r="87" spans="1:3" x14ac:dyDescent="0.3">
      <c r="A87" t="s">
        <v>10</v>
      </c>
      <c r="B87" s="1">
        <v>6</v>
      </c>
      <c r="C87" s="1">
        <v>0</v>
      </c>
    </row>
    <row r="88" spans="1:3" x14ac:dyDescent="0.3">
      <c r="A88" s="21" t="s">
        <v>25</v>
      </c>
      <c r="B88" s="23"/>
      <c r="C88" s="22"/>
    </row>
    <row r="89" spans="1:3" x14ac:dyDescent="0.3">
      <c r="B89" s="1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958-060D-478F-A922-0617CFC39522}">
  <dimension ref="A1:W88"/>
  <sheetViews>
    <sheetView tabSelected="1" topLeftCell="A59" workbookViewId="0">
      <selection activeCell="C65" sqref="C65"/>
    </sheetView>
  </sheetViews>
  <sheetFormatPr defaultRowHeight="14.4" x14ac:dyDescent="0.3"/>
  <cols>
    <col min="1" max="1" width="14.44140625" customWidth="1"/>
    <col min="2" max="3" width="10.21875" customWidth="1"/>
  </cols>
  <sheetData>
    <row r="1" spans="1:2" ht="21" x14ac:dyDescent="0.4">
      <c r="A1" s="20" t="s">
        <v>17</v>
      </c>
    </row>
    <row r="3" spans="1:2" x14ac:dyDescent="0.3">
      <c r="A3" t="s">
        <v>28</v>
      </c>
      <c r="B3" s="1" t="s">
        <v>29</v>
      </c>
    </row>
    <row r="4" spans="1:2" x14ac:dyDescent="0.3">
      <c r="A4" t="s">
        <v>0</v>
      </c>
      <c r="B4" s="1">
        <v>69773</v>
      </c>
    </row>
    <row r="5" spans="1:2" x14ac:dyDescent="0.3">
      <c r="A5" t="s">
        <v>1</v>
      </c>
      <c r="B5" s="1">
        <v>27429</v>
      </c>
    </row>
    <row r="6" spans="1:2" x14ac:dyDescent="0.3">
      <c r="A6" t="s">
        <v>3</v>
      </c>
      <c r="B6" s="1">
        <v>18577</v>
      </c>
    </row>
    <row r="7" spans="1:2" x14ac:dyDescent="0.3">
      <c r="A7" t="s">
        <v>2</v>
      </c>
      <c r="B7" s="1">
        <v>11011</v>
      </c>
    </row>
    <row r="8" spans="1:2" x14ac:dyDescent="0.3">
      <c r="A8" t="s">
        <v>7</v>
      </c>
      <c r="B8" s="1">
        <v>8252</v>
      </c>
    </row>
    <row r="9" spans="1:2" x14ac:dyDescent="0.3">
      <c r="A9" t="s">
        <v>5</v>
      </c>
      <c r="B9" s="1">
        <v>3001</v>
      </c>
    </row>
    <row r="10" spans="1:2" x14ac:dyDescent="0.3">
      <c r="A10" t="s">
        <v>8</v>
      </c>
      <c r="B10" s="1">
        <v>1451</v>
      </c>
    </row>
    <row r="11" spans="1:2" x14ac:dyDescent="0.3">
      <c r="A11" t="s">
        <v>14</v>
      </c>
      <c r="B11" s="1">
        <v>538</v>
      </c>
    </row>
    <row r="12" spans="1:2" x14ac:dyDescent="0.3">
      <c r="A12" t="s">
        <v>11</v>
      </c>
      <c r="B12" s="1">
        <v>98</v>
      </c>
    </row>
    <row r="13" spans="1:2" x14ac:dyDescent="0.3">
      <c r="A13" t="s">
        <v>12</v>
      </c>
      <c r="B13" s="1">
        <v>72</v>
      </c>
    </row>
    <row r="14" spans="1:2" x14ac:dyDescent="0.3">
      <c r="A14" t="s">
        <v>4</v>
      </c>
      <c r="B14" s="1">
        <v>43</v>
      </c>
    </row>
    <row r="15" spans="1:2" x14ac:dyDescent="0.3">
      <c r="A15" t="s">
        <v>6</v>
      </c>
      <c r="B15" s="1">
        <v>19</v>
      </c>
    </row>
    <row r="16" spans="1:2" x14ac:dyDescent="0.3">
      <c r="A16" t="s">
        <v>20</v>
      </c>
      <c r="B16" s="1">
        <v>6</v>
      </c>
    </row>
    <row r="17" spans="1:2" x14ac:dyDescent="0.3">
      <c r="A17" t="s">
        <v>10</v>
      </c>
      <c r="B17" s="1">
        <v>6</v>
      </c>
    </row>
    <row r="18" spans="1:2" x14ac:dyDescent="0.3">
      <c r="A18" t="s">
        <v>24</v>
      </c>
      <c r="B18" s="1">
        <v>2</v>
      </c>
    </row>
    <row r="19" spans="1:2" x14ac:dyDescent="0.3">
      <c r="A19" t="s">
        <v>15</v>
      </c>
      <c r="B19" s="1">
        <v>2</v>
      </c>
    </row>
    <row r="20" spans="1:2" x14ac:dyDescent="0.3">
      <c r="A20" t="s">
        <v>9</v>
      </c>
      <c r="B20" s="1">
        <v>0</v>
      </c>
    </row>
    <row r="22" spans="1:2" x14ac:dyDescent="0.3">
      <c r="B22" s="1"/>
    </row>
    <row r="23" spans="1:2" x14ac:dyDescent="0.3">
      <c r="B23" s="1"/>
    </row>
    <row r="24" spans="1:2" x14ac:dyDescent="0.3">
      <c r="A24" s="7" t="s">
        <v>25</v>
      </c>
      <c r="B24" s="8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ht="21" x14ac:dyDescent="0.4">
      <c r="A33" s="20"/>
      <c r="B33" s="1"/>
    </row>
    <row r="34" spans="1:10" ht="18" x14ac:dyDescent="0.35">
      <c r="A34" s="27" t="s">
        <v>16</v>
      </c>
    </row>
    <row r="35" spans="1:10" x14ac:dyDescent="0.3">
      <c r="A35" t="s">
        <v>28</v>
      </c>
      <c r="B35" s="1" t="s">
        <v>29</v>
      </c>
    </row>
    <row r="36" spans="1:10" x14ac:dyDescent="0.3">
      <c r="A36" t="s">
        <v>0</v>
      </c>
      <c r="B36" s="1">
        <v>1042062</v>
      </c>
    </row>
    <row r="37" spans="1:10" x14ac:dyDescent="0.3">
      <c r="A37" t="s">
        <v>1</v>
      </c>
      <c r="B37" s="1">
        <v>183912</v>
      </c>
      <c r="C37" t="s">
        <v>23</v>
      </c>
    </row>
    <row r="38" spans="1:10" x14ac:dyDescent="0.3">
      <c r="A38" t="s">
        <v>2</v>
      </c>
      <c r="B38" s="1">
        <v>129163</v>
      </c>
    </row>
    <row r="39" spans="1:10" x14ac:dyDescent="0.3">
      <c r="A39" t="s">
        <v>3</v>
      </c>
      <c r="B39" s="1">
        <v>64363</v>
      </c>
    </row>
    <row r="40" spans="1:10" x14ac:dyDescent="0.3">
      <c r="A40" t="s">
        <v>5</v>
      </c>
      <c r="B40" s="1">
        <v>44227</v>
      </c>
      <c r="J40" t="s">
        <v>13</v>
      </c>
    </row>
    <row r="41" spans="1:10" x14ac:dyDescent="0.3">
      <c r="A41" t="s">
        <v>6</v>
      </c>
      <c r="B41" s="1">
        <v>33323</v>
      </c>
    </row>
    <row r="42" spans="1:10" x14ac:dyDescent="0.3">
      <c r="A42" t="s">
        <v>4</v>
      </c>
      <c r="B42" s="1">
        <v>29316</v>
      </c>
    </row>
    <row r="43" spans="1:10" x14ac:dyDescent="0.3">
      <c r="A43" t="s">
        <v>12</v>
      </c>
      <c r="B43" s="1">
        <v>27758</v>
      </c>
    </row>
    <row r="44" spans="1:10" x14ac:dyDescent="0.3">
      <c r="A44" t="s">
        <v>11</v>
      </c>
      <c r="B44" s="1">
        <v>16314</v>
      </c>
    </row>
    <row r="45" spans="1:10" x14ac:dyDescent="0.3">
      <c r="A45" t="s">
        <v>24</v>
      </c>
      <c r="B45" s="1">
        <v>16163</v>
      </c>
    </row>
    <row r="46" spans="1:10" x14ac:dyDescent="0.3">
      <c r="A46" t="s">
        <v>22</v>
      </c>
      <c r="B46" s="1">
        <v>11914</v>
      </c>
    </row>
    <row r="47" spans="1:10" x14ac:dyDescent="0.3">
      <c r="A47" t="s">
        <v>20</v>
      </c>
      <c r="B47" s="1">
        <v>6445</v>
      </c>
    </row>
    <row r="48" spans="1:10" x14ac:dyDescent="0.3">
      <c r="A48" t="s">
        <v>14</v>
      </c>
      <c r="B48" s="1">
        <v>4831</v>
      </c>
    </row>
    <row r="49" spans="1:2" x14ac:dyDescent="0.3">
      <c r="A49" t="s">
        <v>7</v>
      </c>
      <c r="B49" s="1">
        <v>2497</v>
      </c>
    </row>
    <row r="50" spans="1:2" x14ac:dyDescent="0.3">
      <c r="A50" t="s">
        <v>8</v>
      </c>
      <c r="B50" s="1">
        <v>2182</v>
      </c>
    </row>
    <row r="51" spans="1:2" x14ac:dyDescent="0.3">
      <c r="A51" t="s">
        <v>9</v>
      </c>
      <c r="B51" s="1">
        <v>14</v>
      </c>
    </row>
    <row r="52" spans="1:2" x14ac:dyDescent="0.3">
      <c r="A52" t="s">
        <v>10</v>
      </c>
      <c r="B52" s="1">
        <v>0</v>
      </c>
    </row>
    <row r="53" spans="1:2" hidden="1" x14ac:dyDescent="0.3"/>
    <row r="54" spans="1:2" hidden="1" x14ac:dyDescent="0.3">
      <c r="B54" s="1"/>
    </row>
    <row r="55" spans="1:2" hidden="1" x14ac:dyDescent="0.3">
      <c r="B55" s="1"/>
    </row>
    <row r="56" spans="1:2" x14ac:dyDescent="0.3">
      <c r="A56" s="11" t="s">
        <v>21</v>
      </c>
      <c r="B56" s="12"/>
    </row>
    <row r="58" spans="1:2" x14ac:dyDescent="0.3">
      <c r="A58" s="10"/>
      <c r="B58" s="9"/>
    </row>
    <row r="68" spans="1:23" ht="21" x14ac:dyDescent="0.4">
      <c r="A68" s="20" t="s">
        <v>33</v>
      </c>
    </row>
    <row r="69" spans="1:23" ht="21" x14ac:dyDescent="0.4">
      <c r="A69" s="20"/>
    </row>
    <row r="71" spans="1:23" x14ac:dyDescent="0.3">
      <c r="A71" t="s">
        <v>28</v>
      </c>
      <c r="B71" s="29" t="s">
        <v>34</v>
      </c>
      <c r="C71" s="1" t="s">
        <v>35</v>
      </c>
    </row>
    <row r="72" spans="1:23" x14ac:dyDescent="0.3">
      <c r="A72" t="s">
        <v>0</v>
      </c>
      <c r="B72" s="1">
        <v>69773</v>
      </c>
      <c r="C72" s="1">
        <v>1042062</v>
      </c>
      <c r="W72" t="s">
        <v>18</v>
      </c>
    </row>
    <row r="73" spans="1:23" x14ac:dyDescent="0.3">
      <c r="A73" t="s">
        <v>1</v>
      </c>
      <c r="B73" s="1">
        <v>27429</v>
      </c>
      <c r="C73" s="1">
        <v>183912</v>
      </c>
    </row>
    <row r="74" spans="1:23" x14ac:dyDescent="0.3">
      <c r="A74" t="s">
        <v>3</v>
      </c>
      <c r="B74" s="1">
        <v>18577</v>
      </c>
      <c r="C74" s="1">
        <v>64363</v>
      </c>
    </row>
    <row r="75" spans="1:23" x14ac:dyDescent="0.3">
      <c r="A75" t="s">
        <v>2</v>
      </c>
      <c r="B75" s="1">
        <v>11011</v>
      </c>
      <c r="C75" s="1">
        <v>129163</v>
      </c>
    </row>
    <row r="76" spans="1:23" x14ac:dyDescent="0.3">
      <c r="A76" t="s">
        <v>7</v>
      </c>
      <c r="B76" s="1">
        <v>8252</v>
      </c>
      <c r="C76" s="1">
        <v>2497</v>
      </c>
    </row>
    <row r="77" spans="1:23" x14ac:dyDescent="0.3">
      <c r="A77" t="s">
        <v>5</v>
      </c>
      <c r="B77" s="1">
        <v>3001</v>
      </c>
      <c r="C77" s="1">
        <v>44227</v>
      </c>
    </row>
    <row r="78" spans="1:23" x14ac:dyDescent="0.3">
      <c r="A78" t="s">
        <v>8</v>
      </c>
      <c r="B78" s="1">
        <v>1451</v>
      </c>
      <c r="C78" s="1">
        <v>2182</v>
      </c>
    </row>
    <row r="79" spans="1:23" x14ac:dyDescent="0.3">
      <c r="A79" t="s">
        <v>14</v>
      </c>
      <c r="B79" s="1">
        <v>538</v>
      </c>
      <c r="C79" s="1">
        <v>4831</v>
      </c>
    </row>
    <row r="80" spans="1:23" x14ac:dyDescent="0.3">
      <c r="A80" t="s">
        <v>11</v>
      </c>
      <c r="B80" s="1">
        <v>98</v>
      </c>
      <c r="C80" s="1">
        <v>16314</v>
      </c>
    </row>
    <row r="81" spans="1:3" x14ac:dyDescent="0.3">
      <c r="A81" t="s">
        <v>12</v>
      </c>
      <c r="B81" s="1">
        <v>72</v>
      </c>
      <c r="C81" s="1">
        <v>27758</v>
      </c>
    </row>
    <row r="82" spans="1:3" x14ac:dyDescent="0.3">
      <c r="A82" t="s">
        <v>4</v>
      </c>
      <c r="B82" s="1">
        <v>43</v>
      </c>
      <c r="C82" s="1">
        <v>29316</v>
      </c>
    </row>
    <row r="83" spans="1:3" x14ac:dyDescent="0.3">
      <c r="A83" t="s">
        <v>6</v>
      </c>
      <c r="B83" s="1">
        <v>19</v>
      </c>
      <c r="C83" s="1">
        <v>33323</v>
      </c>
    </row>
    <row r="84" spans="1:3" x14ac:dyDescent="0.3">
      <c r="A84" t="s">
        <v>20</v>
      </c>
      <c r="B84" s="1">
        <v>6</v>
      </c>
      <c r="C84" s="1">
        <v>6445</v>
      </c>
    </row>
    <row r="85" spans="1:3" x14ac:dyDescent="0.3">
      <c r="A85" t="s">
        <v>10</v>
      </c>
      <c r="B85" s="1">
        <v>6</v>
      </c>
      <c r="C85" s="28">
        <v>0</v>
      </c>
    </row>
    <row r="86" spans="1:3" x14ac:dyDescent="0.3">
      <c r="A86" t="s">
        <v>24</v>
      </c>
      <c r="B86" s="1">
        <v>2</v>
      </c>
      <c r="C86" s="1">
        <v>16163</v>
      </c>
    </row>
    <row r="87" spans="1:3" x14ac:dyDescent="0.3">
      <c r="A87" t="s">
        <v>15</v>
      </c>
      <c r="B87" s="1">
        <v>2</v>
      </c>
      <c r="C87" s="1">
        <v>11914</v>
      </c>
    </row>
    <row r="88" spans="1:3" x14ac:dyDescent="0.3">
      <c r="A88" t="s">
        <v>9</v>
      </c>
      <c r="B88" s="1">
        <v>0</v>
      </c>
      <c r="C88" s="1">
        <v>14</v>
      </c>
    </row>
  </sheetData>
  <sortState xmlns:xlrd2="http://schemas.microsoft.com/office/spreadsheetml/2017/richdata2" ref="A36:B52">
    <sortCondition descending="1" ref="B36:B52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1:E33"/>
  <sheetViews>
    <sheetView workbookViewId="0">
      <selection activeCell="C11" sqref="C11"/>
    </sheetView>
  </sheetViews>
  <sheetFormatPr defaultRowHeight="14.4" x14ac:dyDescent="0.3"/>
  <cols>
    <col min="1" max="1" width="14.44140625" customWidth="1"/>
    <col min="2" max="2" width="10.21875" customWidth="1"/>
  </cols>
  <sheetData>
    <row r="1" spans="1:2" ht="21" x14ac:dyDescent="0.4">
      <c r="A1" s="20" t="s">
        <v>40</v>
      </c>
    </row>
    <row r="3" spans="1:2" x14ac:dyDescent="0.3">
      <c r="A3" t="s">
        <v>28</v>
      </c>
      <c r="B3" s="1" t="s">
        <v>31</v>
      </c>
    </row>
    <row r="4" spans="1:2" x14ac:dyDescent="0.3">
      <c r="A4" t="s">
        <v>0</v>
      </c>
      <c r="B4" s="1">
        <v>8330</v>
      </c>
    </row>
    <row r="5" spans="1:2" x14ac:dyDescent="0.3">
      <c r="A5" t="s">
        <v>1</v>
      </c>
      <c r="B5" s="1">
        <v>1889</v>
      </c>
    </row>
    <row r="6" spans="1:2" x14ac:dyDescent="0.3">
      <c r="A6" t="s">
        <v>3</v>
      </c>
      <c r="B6" s="1">
        <v>1097</v>
      </c>
    </row>
    <row r="7" spans="1:2" x14ac:dyDescent="0.3">
      <c r="A7" t="s">
        <v>2</v>
      </c>
      <c r="B7" s="1">
        <v>1064</v>
      </c>
    </row>
    <row r="8" spans="1:2" x14ac:dyDescent="0.3">
      <c r="A8" t="s">
        <v>11</v>
      </c>
      <c r="B8" s="1">
        <v>653</v>
      </c>
    </row>
    <row r="9" spans="1:2" x14ac:dyDescent="0.3">
      <c r="A9" t="s">
        <v>5</v>
      </c>
      <c r="B9" s="1">
        <v>446</v>
      </c>
    </row>
    <row r="10" spans="1:2" x14ac:dyDescent="0.3">
      <c r="A10" t="s">
        <v>6</v>
      </c>
      <c r="B10" s="1">
        <v>417</v>
      </c>
    </row>
    <row r="11" spans="1:2" x14ac:dyDescent="0.3">
      <c r="A11" t="s">
        <v>20</v>
      </c>
      <c r="B11" s="1">
        <v>406</v>
      </c>
    </row>
    <row r="12" spans="1:2" x14ac:dyDescent="0.3">
      <c r="A12" t="s">
        <v>12</v>
      </c>
      <c r="B12" s="1">
        <v>373</v>
      </c>
    </row>
    <row r="13" spans="1:2" x14ac:dyDescent="0.3">
      <c r="A13" t="s">
        <v>4</v>
      </c>
      <c r="B13" s="1">
        <v>257</v>
      </c>
    </row>
    <row r="14" spans="1:2" x14ac:dyDescent="0.3">
      <c r="A14" t="s">
        <v>7</v>
      </c>
      <c r="B14" s="1">
        <v>233</v>
      </c>
    </row>
    <row r="15" spans="1:2" x14ac:dyDescent="0.3">
      <c r="A15" t="s">
        <v>9</v>
      </c>
      <c r="B15" s="1">
        <v>191</v>
      </c>
    </row>
    <row r="16" spans="1:2" x14ac:dyDescent="0.3">
      <c r="A16" t="s">
        <v>24</v>
      </c>
      <c r="B16" s="1">
        <v>174</v>
      </c>
    </row>
    <row r="17" spans="1:2" x14ac:dyDescent="0.3">
      <c r="A17" t="s">
        <v>15</v>
      </c>
      <c r="B17" s="1">
        <v>155</v>
      </c>
    </row>
    <row r="18" spans="1:2" x14ac:dyDescent="0.3">
      <c r="A18" t="s">
        <v>8</v>
      </c>
      <c r="B18" s="1">
        <v>70</v>
      </c>
    </row>
    <row r="19" spans="1:2" x14ac:dyDescent="0.3">
      <c r="A19" t="s">
        <v>14</v>
      </c>
      <c r="B19" s="1">
        <v>70</v>
      </c>
    </row>
    <row r="20" spans="1:2" x14ac:dyDescent="0.3">
      <c r="A20" t="s">
        <v>10</v>
      </c>
      <c r="B20" s="1">
        <v>6</v>
      </c>
    </row>
    <row r="21" spans="1:2" hidden="1" x14ac:dyDescent="0.3"/>
    <row r="22" spans="1:2" hidden="1" x14ac:dyDescent="0.3">
      <c r="B22" s="1"/>
    </row>
    <row r="23" spans="1:2" hidden="1" x14ac:dyDescent="0.3">
      <c r="B23" s="1"/>
    </row>
    <row r="24" spans="1:2" x14ac:dyDescent="0.3">
      <c r="A24" s="7" t="s">
        <v>19</v>
      </c>
      <c r="B24" s="8"/>
    </row>
    <row r="31" spans="1:2" x14ac:dyDescent="0.3">
      <c r="B31" t="s">
        <v>23</v>
      </c>
    </row>
    <row r="33" spans="5:5" x14ac:dyDescent="0.3">
      <c r="E33" t="s">
        <v>18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726-34E6-4D49-A2FB-D6668EFC6B0D}">
  <dimension ref="A1:Z38"/>
  <sheetViews>
    <sheetView workbookViewId="0">
      <selection activeCell="C12" sqref="C12"/>
    </sheetView>
  </sheetViews>
  <sheetFormatPr defaultRowHeight="14.4" x14ac:dyDescent="0.3"/>
  <cols>
    <col min="1" max="1" width="14.44140625" customWidth="1"/>
    <col min="2" max="2" width="10.21875" style="14" bestFit="1" customWidth="1"/>
  </cols>
  <sheetData>
    <row r="1" spans="1:26" ht="21" x14ac:dyDescent="0.4">
      <c r="A1" s="20" t="s">
        <v>41</v>
      </c>
    </row>
    <row r="3" spans="1:26" x14ac:dyDescent="0.3">
      <c r="A3" t="s">
        <v>28</v>
      </c>
      <c r="B3" s="14" t="s">
        <v>32</v>
      </c>
      <c r="C3" t="s">
        <v>36</v>
      </c>
    </row>
    <row r="4" spans="1:26" x14ac:dyDescent="0.3">
      <c r="A4" t="s">
        <v>0</v>
      </c>
      <c r="B4" s="14">
        <v>2909.19</v>
      </c>
    </row>
    <row r="5" spans="1:26" ht="15" thickBot="1" x14ac:dyDescent="0.35">
      <c r="A5" t="s">
        <v>1</v>
      </c>
      <c r="B5" s="14">
        <v>508.11200000000002</v>
      </c>
    </row>
    <row r="6" spans="1:26" ht="18.600000000000001" thickBot="1" x14ac:dyDescent="0.35">
      <c r="A6" t="s">
        <v>3</v>
      </c>
      <c r="B6" s="14">
        <v>489.77800000000002</v>
      </c>
      <c r="Z6" s="16"/>
    </row>
    <row r="7" spans="1:26" ht="18.600000000000001" thickBot="1" x14ac:dyDescent="0.35">
      <c r="A7" t="s">
        <v>20</v>
      </c>
      <c r="B7" s="14">
        <v>103</v>
      </c>
      <c r="Z7" s="17"/>
    </row>
    <row r="8" spans="1:26" ht="18.600000000000001" thickBot="1" x14ac:dyDescent="0.35">
      <c r="A8" t="s">
        <v>24</v>
      </c>
      <c r="B8" s="14">
        <v>73.36</v>
      </c>
      <c r="Z8" s="17"/>
    </row>
    <row r="9" spans="1:26" ht="18.600000000000001" thickBot="1" x14ac:dyDescent="0.35">
      <c r="A9" t="s">
        <v>6</v>
      </c>
      <c r="B9" s="14">
        <v>1.603</v>
      </c>
      <c r="Z9" s="17"/>
    </row>
    <row r="10" spans="1:26" ht="18.600000000000001" thickBot="1" x14ac:dyDescent="0.35">
      <c r="A10" t="s">
        <v>5</v>
      </c>
      <c r="B10" s="14">
        <v>0</v>
      </c>
      <c r="Z10" s="17"/>
    </row>
    <row r="11" spans="1:26" ht="18.600000000000001" thickBot="1" x14ac:dyDescent="0.35">
      <c r="A11" t="s">
        <v>12</v>
      </c>
      <c r="B11" s="14">
        <v>0</v>
      </c>
      <c r="D11" t="s">
        <v>18</v>
      </c>
      <c r="Z11" s="17"/>
    </row>
    <row r="12" spans="1:26" ht="18.600000000000001" thickBot="1" x14ac:dyDescent="0.35">
      <c r="A12" t="s">
        <v>2</v>
      </c>
      <c r="B12" s="14">
        <v>0</v>
      </c>
      <c r="Z12" s="17"/>
    </row>
    <row r="13" spans="1:26" ht="18.600000000000001" thickBot="1" x14ac:dyDescent="0.35">
      <c r="A13" t="s">
        <v>9</v>
      </c>
      <c r="B13" s="14">
        <v>0</v>
      </c>
      <c r="Z13" s="17"/>
    </row>
    <row r="14" spans="1:26" ht="18.600000000000001" thickBot="1" x14ac:dyDescent="0.35">
      <c r="A14" t="s">
        <v>7</v>
      </c>
      <c r="B14" s="14">
        <v>0</v>
      </c>
      <c r="Z14" s="17"/>
    </row>
    <row r="15" spans="1:26" ht="18.600000000000001" thickBot="1" x14ac:dyDescent="0.35">
      <c r="A15" t="s">
        <v>15</v>
      </c>
      <c r="B15" s="14">
        <v>0</v>
      </c>
      <c r="D15" t="s">
        <v>18</v>
      </c>
      <c r="Z15" s="17"/>
    </row>
    <row r="16" spans="1:26" ht="18.600000000000001" thickBot="1" x14ac:dyDescent="0.35">
      <c r="A16" t="s">
        <v>8</v>
      </c>
      <c r="B16" s="14">
        <v>0</v>
      </c>
      <c r="Z16" s="17"/>
    </row>
    <row r="17" spans="1:26" ht="18.600000000000001" thickBot="1" x14ac:dyDescent="0.35">
      <c r="A17" t="s">
        <v>10</v>
      </c>
      <c r="B17" s="14">
        <v>0</v>
      </c>
      <c r="Z17" s="17"/>
    </row>
    <row r="18" spans="1:26" ht="18.600000000000001" thickBot="1" x14ac:dyDescent="0.35">
      <c r="A18" t="s">
        <v>4</v>
      </c>
      <c r="B18" s="14">
        <v>0</v>
      </c>
      <c r="Z18" s="17"/>
    </row>
    <row r="19" spans="1:26" ht="18.600000000000001" thickBot="1" x14ac:dyDescent="0.35">
      <c r="A19" t="s">
        <v>14</v>
      </c>
      <c r="B19" s="14">
        <v>0</v>
      </c>
      <c r="Z19" s="17"/>
    </row>
    <row r="20" spans="1:26" ht="18.600000000000001" thickBot="1" x14ac:dyDescent="0.35">
      <c r="A20" t="s">
        <v>11</v>
      </c>
      <c r="B20" s="14">
        <v>0</v>
      </c>
      <c r="Z20" s="17"/>
    </row>
    <row r="21" spans="1:26" ht="18" x14ac:dyDescent="0.3">
      <c r="Z21" s="30"/>
    </row>
    <row r="22" spans="1:26" ht="18" x14ac:dyDescent="0.3">
      <c r="Z22" s="30"/>
    </row>
    <row r="25" spans="1:26" x14ac:dyDescent="0.3">
      <c r="A25" s="7" t="s">
        <v>19</v>
      </c>
      <c r="B25" s="24">
        <f>SUM(B4:B24)</f>
        <v>4085.0430000000001</v>
      </c>
    </row>
    <row r="26" spans="1:26" x14ac:dyDescent="0.3">
      <c r="C26" t="s">
        <v>18</v>
      </c>
    </row>
    <row r="27" spans="1:26" x14ac:dyDescent="0.3">
      <c r="D27" t="s">
        <v>18</v>
      </c>
    </row>
    <row r="30" spans="1:26" x14ac:dyDescent="0.3">
      <c r="D30" t="s">
        <v>23</v>
      </c>
    </row>
    <row r="37" spans="2:2" ht="15" thickBot="1" x14ac:dyDescent="0.35"/>
    <row r="38" spans="2:2" ht="15" thickBot="1" x14ac:dyDescent="0.35">
      <c r="B38" s="15"/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1:G4"/>
  <sheetViews>
    <sheetView zoomScale="90" zoomScaleNormal="90" workbookViewId="0">
      <selection activeCell="L26" sqref="L26"/>
    </sheetView>
  </sheetViews>
  <sheetFormatPr defaultRowHeight="14.4" x14ac:dyDescent="0.3"/>
  <cols>
    <col min="2" max="2" width="17.21875" customWidth="1"/>
    <col min="3" max="3" width="77.44140625" customWidth="1"/>
    <col min="7" max="7" width="10.44140625" bestFit="1" customWidth="1"/>
  </cols>
  <sheetData>
    <row r="1" spans="2:7" ht="21" x14ac:dyDescent="0.4">
      <c r="B1" s="20" t="s">
        <v>42</v>
      </c>
    </row>
    <row r="2" spans="2:7" ht="15.6" customHeight="1" x14ac:dyDescent="0.3">
      <c r="B2" s="2" t="s">
        <v>18</v>
      </c>
      <c r="C2" s="25"/>
    </row>
    <row r="3" spans="2:7" ht="15.6" x14ac:dyDescent="0.3">
      <c r="B3" s="26" t="s">
        <v>43</v>
      </c>
      <c r="C3" s="4">
        <v>1468228</v>
      </c>
      <c r="E3" s="5"/>
      <c r="G3" s="13"/>
    </row>
    <row r="4" spans="2:7" ht="15.6" x14ac:dyDescent="0.3">
      <c r="B4" s="26" t="s">
        <v>44</v>
      </c>
      <c r="C4" s="6">
        <v>1756274</v>
      </c>
      <c r="E4" s="5">
        <f>SUM(C4/C3-1)</f>
        <v>0.19618615092478819</v>
      </c>
      <c r="G4" s="1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3E76-F4F7-4B8E-AB50-6F3FF5784C30}">
  <dimension ref="B1:R31"/>
  <sheetViews>
    <sheetView zoomScale="85" zoomScaleNormal="85" workbookViewId="0">
      <selection activeCell="G39" sqref="G39"/>
    </sheetView>
  </sheetViews>
  <sheetFormatPr defaultRowHeight="14.4" x14ac:dyDescent="0.3"/>
  <cols>
    <col min="2" max="2" width="22.5546875" customWidth="1"/>
    <col min="3" max="3" width="78.5546875" customWidth="1"/>
  </cols>
  <sheetData>
    <row r="1" spans="2:7" ht="21" x14ac:dyDescent="0.4">
      <c r="B1" s="20" t="s">
        <v>46</v>
      </c>
    </row>
    <row r="2" spans="2:7" ht="15.6" x14ac:dyDescent="0.3">
      <c r="B2" s="2" t="s">
        <v>18</v>
      </c>
      <c r="C2" s="3" t="s">
        <v>23</v>
      </c>
    </row>
    <row r="3" spans="2:7" ht="15.6" x14ac:dyDescent="0.3">
      <c r="B3" s="26" t="s">
        <v>45</v>
      </c>
      <c r="C3" s="4">
        <v>1596963</v>
      </c>
      <c r="E3" s="5"/>
    </row>
    <row r="4" spans="2:7" ht="15.6" x14ac:dyDescent="0.3">
      <c r="B4" s="26" t="s">
        <v>44</v>
      </c>
      <c r="C4" s="6">
        <v>1756274</v>
      </c>
      <c r="E4" s="5">
        <f>SUM(C4/C3-1)</f>
        <v>9.9758729538505175E-2</v>
      </c>
      <c r="G4" s="13"/>
    </row>
    <row r="22" spans="9:18" x14ac:dyDescent="0.3">
      <c r="R22" t="s">
        <v>18</v>
      </c>
    </row>
    <row r="31" spans="9:18" x14ac:dyDescent="0.3">
      <c r="I31" t="s">
        <v>18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2 g k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a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2 g k W C i K R 7 g O A A A A E Q A A A B M A H A B G b 3 J t d W x h c y 9 T Z W N 0 a W 9 u M S 5 t I K I Y A C i g F A A A A A A A A A A A A A A A A A A A A A A A A A A A A C t O T S 7 J z M 9 T C I b Q h t Y A U E s B A i 0 A F A A C A A g A x 2 g k W F I 5 3 / e j A A A A 9 w A A A B I A A A A A A A A A A A A A A A A A A A A A A E N v b m Z p Z y 9 Q Y W N r Y W d l L n h t b F B L A Q I t A B Q A A g A I A M d o J F g P y u m r p A A A A O k A A A A T A A A A A A A A A A A A A A A A A O 8 A A A B b Q 2 9 u d G V u d F 9 U e X B l c 1 0 u e G 1 s U E s B A i 0 A F A A C A A g A x 2 g k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k + 9 g C y B 4 B C g R J D M W 4 5 M r Q A A A A A A g A A A A A A E G Y A A A A B A A A g A A A A v e T L W 8 E E e r L 7 f + x M v Z 0 D h P W 5 h e G X l 5 M 5 + w W H + B J O Y w U A A A A A D o A A A A A C A A A g A A A A m A 7 c e 4 9 N H 8 q X p 0 R I q 5 H w 6 W a T l 5 8 + 4 4 H p Y Y b Y A t C 6 D q V Q A A A A z m M L L 9 9 R 0 S 3 0 6 z a C M H l p R K W u K W a y v j j 9 t H q Q N 2 B Y t 4 / C h t l k M 7 S p W m G o O V k q w U N A + k 7 m o 2 O n o s t y u h f F B A s 8 Z P K s Z c o p o D J c 5 A W u 8 J R Y 3 2 t A A A A A X E B X S d V h 1 J D D k 3 K G / S m h e v h N b V / P T i i E h O C X C H g Q u O y a H W 5 J A w x p u 1 b m Z 0 K u v A 7 q d X m d v O e B f J G X j N 4 i 8 I L W W w = = < / D a t a M a s h u p > 
</file>

<file path=customXml/itemProps1.xml><?xml version="1.0" encoding="utf-8"?>
<ds:datastoreItem xmlns:ds="http://schemas.openxmlformats.org/officeDocument/2006/customXml" ds:itemID="{AADEBAA9-271F-4200-A4CD-362251EE17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Traficul de pasageri </vt:lpstr>
      <vt:lpstr>zboruri schengen - non schengen</vt:lpstr>
      <vt:lpstr>Zboruri interneexterne</vt:lpstr>
      <vt:lpstr>Miscari Aeronave</vt:lpstr>
      <vt:lpstr>Traficul de marfa </vt:lpstr>
      <vt:lpstr>Comp pax 2019-2025</vt:lpstr>
      <vt:lpstr>Comp pax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2023-11-17T11:32:57Z</cp:lastPrinted>
  <dcterms:created xsi:type="dcterms:W3CDTF">2022-11-08T10:51:34Z</dcterms:created>
  <dcterms:modified xsi:type="dcterms:W3CDTF">2025-03-25T02:32:50Z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2025-03-25T02:32:49Z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dc889908-60f2-4afc-87cd-a9c2b6377e2f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