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324\"/>
    </mc:Choice>
  </mc:AlternateContent>
  <xr:revisionPtr revIDLastSave="0" documentId="13_ncr:1_{F07EAFC4-6465-46FD-B623-932CC88A5661}" xr6:coauthVersionLast="47" xr6:coauthVersionMax="47" xr10:uidLastSave="{00000000-0000-0000-0000-000000000000}"/>
  <bookViews>
    <workbookView xWindow="-108" yWindow="-108" windowWidth="23256" windowHeight="12576" activeTab="2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4" i="1"/>
  <c r="E4" i="10"/>
  <c r="E4" i="8"/>
</calcChain>
</file>

<file path=xl/sharedStrings.xml><?xml version="1.0" encoding="utf-8"?>
<sst xmlns="http://schemas.openxmlformats.org/spreadsheetml/2006/main" count="220" uniqueCount="47">
  <si>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</si>
  <si>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</si>
  <si>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</si>
  <si>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</si>
  <si>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</si>
  <si>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</si>
  <si>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</si>
  <si>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</si>
  <si>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</si>
  <si>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</si>
  <si>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</si>
  <si>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</si>
  <si>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</si>
  <si>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</si>
  <si>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</si>
  <si>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</si>
  <si>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</si>
  <si>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</si>
  <si>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</si>
  <si>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</si>
  <si>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</si>
  <si>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</si>
  <si>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</si>
  <si>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</si>
  <si>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</si>
  <si>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</si>
  <si>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</si>
  <si>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</si>
  <si>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</si>
  <si>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</si>
  <si>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</si>
  <si>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</si>
  <si>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</si>
  <si>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</si>
  <si>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</si>
  <si>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</si>
  <si>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</si>
  <si>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</si>
  <si>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</si>
  <si>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>Traficul de pasageri pe aeroporturile din România în luna februarie 2025</t>
  </si>
  <si>
    <t>Numărul de mișcări aeronave pe aeroporturile din România în luna februarie 2025</t>
  </si>
  <si>
    <t xml:space="preserve">Traficul de marfă (în tone) pe aeroporturile din România </t>
  </si>
  <si>
    <t>COMPARAȚIE TRAFIC DE PASAGERI PE AEROPORTURILE DIN ROMÂNIA ÎN LUNA FEBRUARIE 2019 - 2025</t>
  </si>
  <si>
    <t>Februarie 2019</t>
  </si>
  <si>
    <t>Februarie 2025</t>
  </si>
  <si>
    <t>Februarie 2024</t>
  </si>
  <si>
    <t>COMPARAȚIE TRAFIC DE PASAGERI PE AEROPORTURILE DIN ROMÂNIA ÎN LUNA FEBRUARIE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</si>
</sst>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3" fontId="0" fillId="0" borderId="5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februarie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Bacău</c:v>
                </c:pt>
                <c:pt idx="7">
                  <c:v>Craiova</c:v>
                </c:pt>
                <c:pt idx="8">
                  <c:v>Băneasa</c:v>
                </c:pt>
                <c:pt idx="9">
                  <c:v>Brașov</c:v>
                </c:pt>
                <c:pt idx="10">
                  <c:v>Târgu Mureș</c:v>
                </c:pt>
                <c:pt idx="11">
                  <c:v>Oradea</c:v>
                </c:pt>
                <c:pt idx="12">
                  <c:v>Constanța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1111835</c:v>
                </c:pt>
                <c:pt idx="1">
                  <c:v>211381</c:v>
                </c:pt>
                <c:pt idx="2">
                  <c:v>140259</c:v>
                </c:pt>
                <c:pt idx="3">
                  <c:v>82943</c:v>
                </c:pt>
                <c:pt idx="4">
                  <c:v>47228</c:v>
                </c:pt>
                <c:pt idx="5">
                  <c:v>33385</c:v>
                </c:pt>
                <c:pt idx="6">
                  <c:v>29359</c:v>
                </c:pt>
                <c:pt idx="7">
                  <c:v>28309</c:v>
                </c:pt>
                <c:pt idx="8">
                  <c:v>16604</c:v>
                </c:pt>
                <c:pt idx="9">
                  <c:v>16165</c:v>
                </c:pt>
                <c:pt idx="10">
                  <c:v>11917</c:v>
                </c:pt>
                <c:pt idx="11">
                  <c:v>10764</c:v>
                </c:pt>
                <c:pt idx="12">
                  <c:v>6987</c:v>
                </c:pt>
                <c:pt idx="13">
                  <c:v>5400</c:v>
                </c:pt>
                <c:pt idx="14">
                  <c:v>3717</c:v>
                </c:pt>
                <c:pt idx="15">
                  <c:v>15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februarie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6914552347623219E-2"/>
          <c:y val="0.18281249999999999"/>
          <c:w val="0.91035396617089526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750708</c:v>
                </c:pt>
                <c:pt idx="1">
                  <c:v>167784</c:v>
                </c:pt>
                <c:pt idx="2">
                  <c:v>106517</c:v>
                </c:pt>
                <c:pt idx="3">
                  <c:v>72022</c:v>
                </c:pt>
                <c:pt idx="4">
                  <c:v>26525</c:v>
                </c:pt>
                <c:pt idx="5">
                  <c:v>24294</c:v>
                </c:pt>
                <c:pt idx="6">
                  <c:v>16501</c:v>
                </c:pt>
                <c:pt idx="7">
                  <c:v>15547</c:v>
                </c:pt>
                <c:pt idx="8">
                  <c:v>13897</c:v>
                </c:pt>
                <c:pt idx="9">
                  <c:v>9876</c:v>
                </c:pt>
                <c:pt idx="10">
                  <c:v>9103</c:v>
                </c:pt>
                <c:pt idx="11">
                  <c:v>7311</c:v>
                </c:pt>
                <c:pt idx="12">
                  <c:v>3706</c:v>
                </c:pt>
                <c:pt idx="13">
                  <c:v>778</c:v>
                </c:pt>
                <c:pt idx="14">
                  <c:v>578</c:v>
                </c:pt>
                <c:pt idx="15">
                  <c:v>15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Suceava</c:v>
                      </c:pt>
                      <c:pt idx="5">
                        <c:v>Sibiu</c:v>
                      </c:pt>
                      <c:pt idx="6">
                        <c:v>Băneasa</c:v>
                      </c:pt>
                      <c:pt idx="7">
                        <c:v>Craiova</c:v>
                      </c:pt>
                      <c:pt idx="8">
                        <c:v>Bacău</c:v>
                      </c:pt>
                      <c:pt idx="9">
                        <c:v>Oradea</c:v>
                      </c:pt>
                      <c:pt idx="10">
                        <c:v>Brașov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Arad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februarie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9369076261300686E-2"/>
          <c:y val="0.15208507803462221"/>
          <c:w val="0.90606508821813936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Craiova</c:v>
                </c:pt>
                <c:pt idx="6">
                  <c:v>Timișoara</c:v>
                </c:pt>
                <c:pt idx="7">
                  <c:v>Sibiu</c:v>
                </c:pt>
                <c:pt idx="8">
                  <c:v>Brașov</c:v>
                </c:pt>
                <c:pt idx="9">
                  <c:v>Constanța</c:v>
                </c:pt>
                <c:pt idx="10">
                  <c:v>Satu Mare</c:v>
                </c:pt>
                <c:pt idx="11">
                  <c:v>Tg Mureș</c:v>
                </c:pt>
                <c:pt idx="12">
                  <c:v>Oradea</c:v>
                </c:pt>
                <c:pt idx="13">
                  <c:v>Băneasa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361127</c:v>
                </c:pt>
                <c:pt idx="1">
                  <c:v>43597</c:v>
                </c:pt>
                <c:pt idx="2">
                  <c:v>33742</c:v>
                </c:pt>
                <c:pt idx="3">
                  <c:v>20703</c:v>
                </c:pt>
                <c:pt idx="4">
                  <c:v>15462</c:v>
                </c:pt>
                <c:pt idx="5">
                  <c:v>12762</c:v>
                </c:pt>
                <c:pt idx="6">
                  <c:v>10921</c:v>
                </c:pt>
                <c:pt idx="7">
                  <c:v>9091</c:v>
                </c:pt>
                <c:pt idx="8">
                  <c:v>7062</c:v>
                </c:pt>
                <c:pt idx="9">
                  <c:v>6209</c:v>
                </c:pt>
                <c:pt idx="10">
                  <c:v>4822</c:v>
                </c:pt>
                <c:pt idx="11">
                  <c:v>4606</c:v>
                </c:pt>
                <c:pt idx="12">
                  <c:v>888</c:v>
                </c:pt>
                <c:pt idx="13">
                  <c:v>103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7.2284922717993583E-2"/>
          <c:y val="0.1645601851851852"/>
          <c:w val="0.91498359580052491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750708</c:v>
                </c:pt>
                <c:pt idx="1">
                  <c:v>167784</c:v>
                </c:pt>
                <c:pt idx="2">
                  <c:v>106517</c:v>
                </c:pt>
                <c:pt idx="3">
                  <c:v>72022</c:v>
                </c:pt>
                <c:pt idx="4">
                  <c:v>26525</c:v>
                </c:pt>
                <c:pt idx="5">
                  <c:v>24294</c:v>
                </c:pt>
                <c:pt idx="6">
                  <c:v>16501</c:v>
                </c:pt>
                <c:pt idx="7">
                  <c:v>15547</c:v>
                </c:pt>
                <c:pt idx="8">
                  <c:v>13897</c:v>
                </c:pt>
                <c:pt idx="9">
                  <c:v>9876</c:v>
                </c:pt>
                <c:pt idx="10">
                  <c:v>9103</c:v>
                </c:pt>
                <c:pt idx="11">
                  <c:v>7311</c:v>
                </c:pt>
                <c:pt idx="12">
                  <c:v>3706</c:v>
                </c:pt>
                <c:pt idx="13">
                  <c:v>778</c:v>
                </c:pt>
                <c:pt idx="14">
                  <c:v>578</c:v>
                </c:pt>
                <c:pt idx="15">
                  <c:v>15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361127</c:v>
                </c:pt>
                <c:pt idx="1">
                  <c:v>43597</c:v>
                </c:pt>
                <c:pt idx="2">
                  <c:v>33742</c:v>
                </c:pt>
                <c:pt idx="3">
                  <c:v>10921</c:v>
                </c:pt>
                <c:pt idx="4">
                  <c:v>20703</c:v>
                </c:pt>
                <c:pt idx="5">
                  <c:v>9091</c:v>
                </c:pt>
                <c:pt idx="6">
                  <c:v>103</c:v>
                </c:pt>
                <c:pt idx="7">
                  <c:v>12762</c:v>
                </c:pt>
                <c:pt idx="8">
                  <c:v>15462</c:v>
                </c:pt>
                <c:pt idx="9">
                  <c:v>888</c:v>
                </c:pt>
                <c:pt idx="10">
                  <c:v>7062</c:v>
                </c:pt>
                <c:pt idx="11">
                  <c:v>4606</c:v>
                </c:pt>
                <c:pt idx="12">
                  <c:v>11</c:v>
                </c:pt>
                <c:pt idx="13">
                  <c:v>6209</c:v>
                </c:pt>
                <c:pt idx="14">
                  <c:v>4822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februarie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Bacău</c:v>
                </c:pt>
                <c:pt idx="11">
                  <c:v>Sibiu</c:v>
                </c:pt>
                <c:pt idx="12">
                  <c:v>Constanța</c:v>
                </c:pt>
                <c:pt idx="13">
                  <c:v>Tulcea</c:v>
                </c:pt>
                <c:pt idx="14">
                  <c:v>Brașov</c:v>
                </c:pt>
                <c:pt idx="15">
                  <c:v>Târgu Mureș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69773</c:v>
                </c:pt>
                <c:pt idx="1">
                  <c:v>27429</c:v>
                </c:pt>
                <c:pt idx="2">
                  <c:v>18577</c:v>
                </c:pt>
                <c:pt idx="3">
                  <c:v>11011</c:v>
                </c:pt>
                <c:pt idx="4">
                  <c:v>8252</c:v>
                </c:pt>
                <c:pt idx="5">
                  <c:v>3001</c:v>
                </c:pt>
                <c:pt idx="6">
                  <c:v>1451</c:v>
                </c:pt>
                <c:pt idx="7">
                  <c:v>538</c:v>
                </c:pt>
                <c:pt idx="8">
                  <c:v>98</c:v>
                </c:pt>
                <c:pt idx="9">
                  <c:v>72</c:v>
                </c:pt>
                <c:pt idx="10">
                  <c:v>43</c:v>
                </c:pt>
                <c:pt idx="11">
                  <c:v>19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Bacău</c:v>
                </c:pt>
                <c:pt idx="11">
                  <c:v>Sibiu</c:v>
                </c:pt>
                <c:pt idx="12">
                  <c:v>Constanța</c:v>
                </c:pt>
                <c:pt idx="13">
                  <c:v>Tulcea</c:v>
                </c:pt>
                <c:pt idx="14">
                  <c:v>Brașov</c:v>
                </c:pt>
                <c:pt idx="15">
                  <c:v>Târgu Mureș</c:v>
                </c:pt>
                <c:pt idx="16">
                  <c:v>Arad</c:v>
                </c:pt>
              </c:strCache>
              <c:extLst xmlns:c15="http://schemas.microsoft.com/office/drawing/2012/chart"/>
            </c:strRef>
          </c:cat>
          <c:val>
            <c:numRef>
              <c:f>'Zboruri interneexterne'!#REF!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/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februarie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9970563575386395E-2"/>
          <c:y val="0.15208503093399167"/>
          <c:w val="0.89314878608923887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interneexterne'!$A$36:$A$52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Bacău</c:v>
                </c:pt>
                <c:pt idx="7">
                  <c:v>Craiova</c:v>
                </c:pt>
                <c:pt idx="8">
                  <c:v>Băneasa</c:v>
                </c:pt>
                <c:pt idx="9">
                  <c:v>Brașov</c:v>
                </c:pt>
                <c:pt idx="10">
                  <c:v>Tg Mureș</c:v>
                </c:pt>
                <c:pt idx="11">
                  <c:v>Constanța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interneexterne'!$B$36:$B$52</c:f>
              <c:numCache>
                <c:formatCode>#,##0</c:formatCode>
                <c:ptCount val="17"/>
                <c:pt idx="0">
                  <c:v>1042062</c:v>
                </c:pt>
                <c:pt idx="1">
                  <c:v>183912</c:v>
                </c:pt>
                <c:pt idx="2">
                  <c:v>129163</c:v>
                </c:pt>
                <c:pt idx="3">
                  <c:v>64363</c:v>
                </c:pt>
                <c:pt idx="4">
                  <c:v>44227</c:v>
                </c:pt>
                <c:pt idx="5">
                  <c:v>33323</c:v>
                </c:pt>
                <c:pt idx="6">
                  <c:v>29316</c:v>
                </c:pt>
                <c:pt idx="7">
                  <c:v>27758</c:v>
                </c:pt>
                <c:pt idx="8">
                  <c:v>16314</c:v>
                </c:pt>
                <c:pt idx="9">
                  <c:v>16163</c:v>
                </c:pt>
                <c:pt idx="10">
                  <c:v>11914</c:v>
                </c:pt>
                <c:pt idx="11">
                  <c:v>6445</c:v>
                </c:pt>
                <c:pt idx="12">
                  <c:v>4831</c:v>
                </c:pt>
                <c:pt idx="13">
                  <c:v>2497</c:v>
                </c:pt>
                <c:pt idx="14">
                  <c:v>2182</c:v>
                </c:pt>
                <c:pt idx="15">
                  <c:v>14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05147273257515E-2"/>
          <c:y val="0.17315981335666375"/>
          <c:w val="0.901363371245261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interneexterne'!$B$71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Bacău</c:v>
                </c:pt>
                <c:pt idx="11">
                  <c:v>Sibiu</c:v>
                </c:pt>
                <c:pt idx="12">
                  <c:v>Constanța</c:v>
                </c:pt>
                <c:pt idx="13">
                  <c:v>Tulcea</c:v>
                </c:pt>
                <c:pt idx="14">
                  <c:v>Brașov</c:v>
                </c:pt>
                <c:pt idx="15">
                  <c:v>Târgu Mureș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interneexterne'!$B$72:$B$88</c:f>
              <c:numCache>
                <c:formatCode>#,##0</c:formatCode>
                <c:ptCount val="17"/>
                <c:pt idx="0">
                  <c:v>69773</c:v>
                </c:pt>
                <c:pt idx="1">
                  <c:v>27429</c:v>
                </c:pt>
                <c:pt idx="2">
                  <c:v>18577</c:v>
                </c:pt>
                <c:pt idx="3">
                  <c:v>11011</c:v>
                </c:pt>
                <c:pt idx="4">
                  <c:v>8252</c:v>
                </c:pt>
                <c:pt idx="5">
                  <c:v>3001</c:v>
                </c:pt>
                <c:pt idx="6">
                  <c:v>1451</c:v>
                </c:pt>
                <c:pt idx="7">
                  <c:v>538</c:v>
                </c:pt>
                <c:pt idx="8">
                  <c:v>98</c:v>
                </c:pt>
                <c:pt idx="9">
                  <c:v>72</c:v>
                </c:pt>
                <c:pt idx="10">
                  <c:v>43</c:v>
                </c:pt>
                <c:pt idx="11">
                  <c:v>19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interneexterne'!$C$71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Craiova</c:v>
                </c:pt>
                <c:pt idx="10">
                  <c:v>Bacău</c:v>
                </c:pt>
                <c:pt idx="11">
                  <c:v>Sibiu</c:v>
                </c:pt>
                <c:pt idx="12">
                  <c:v>Constanța</c:v>
                </c:pt>
                <c:pt idx="13">
                  <c:v>Tulcea</c:v>
                </c:pt>
                <c:pt idx="14">
                  <c:v>Brașov</c:v>
                </c:pt>
                <c:pt idx="15">
                  <c:v>Târgu Mureș</c:v>
                </c:pt>
                <c:pt idx="16">
                  <c:v>Arad</c:v>
                </c:pt>
              </c:strCache>
            </c:strRef>
          </c:cat>
          <c:val>
            <c:numRef>
              <c:f>'Zboruri interneexterne'!$C$72:$C$88</c:f>
              <c:numCache>
                <c:formatCode>#,##0</c:formatCode>
                <c:ptCount val="17"/>
                <c:pt idx="0">
                  <c:v>1042062</c:v>
                </c:pt>
                <c:pt idx="1">
                  <c:v>183912</c:v>
                </c:pt>
                <c:pt idx="2">
                  <c:v>64363</c:v>
                </c:pt>
                <c:pt idx="3">
                  <c:v>129163</c:v>
                </c:pt>
                <c:pt idx="4">
                  <c:v>2497</c:v>
                </c:pt>
                <c:pt idx="5">
                  <c:v>44227</c:v>
                </c:pt>
                <c:pt idx="6">
                  <c:v>2182</c:v>
                </c:pt>
                <c:pt idx="7">
                  <c:v>4831</c:v>
                </c:pt>
                <c:pt idx="8">
                  <c:v>16314</c:v>
                </c:pt>
                <c:pt idx="9">
                  <c:v>27758</c:v>
                </c:pt>
                <c:pt idx="10">
                  <c:v>29316</c:v>
                </c:pt>
                <c:pt idx="11">
                  <c:v>33323</c:v>
                </c:pt>
                <c:pt idx="12">
                  <c:v>6445</c:v>
                </c:pt>
                <c:pt idx="13">
                  <c:v>0</c:v>
                </c:pt>
                <c:pt idx="14">
                  <c:v>16163</c:v>
                </c:pt>
                <c:pt idx="15">
                  <c:v>11914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februarie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Băneasa</c:v>
                </c:pt>
                <c:pt idx="5">
                  <c:v>Suceava</c:v>
                </c:pt>
                <c:pt idx="6">
                  <c:v>Sibiu</c:v>
                </c:pt>
                <c:pt idx="7">
                  <c:v>Constanța</c:v>
                </c:pt>
                <c:pt idx="8">
                  <c:v>Craiova</c:v>
                </c:pt>
                <c:pt idx="9">
                  <c:v>Bacău</c:v>
                </c:pt>
                <c:pt idx="10">
                  <c:v>Oradea</c:v>
                </c:pt>
                <c:pt idx="11">
                  <c:v>Arad</c:v>
                </c:pt>
                <c:pt idx="12">
                  <c:v>Brașov</c:v>
                </c:pt>
                <c:pt idx="13">
                  <c:v>Târgu Mureș</c:v>
                </c:pt>
                <c:pt idx="14">
                  <c:v>Maramureș</c:v>
                </c:pt>
                <c:pt idx="15">
                  <c:v>Satu Mare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8330</c:v>
                </c:pt>
                <c:pt idx="1">
                  <c:v>1889</c:v>
                </c:pt>
                <c:pt idx="2">
                  <c:v>1097</c:v>
                </c:pt>
                <c:pt idx="3">
                  <c:v>1064</c:v>
                </c:pt>
                <c:pt idx="4">
                  <c:v>653</c:v>
                </c:pt>
                <c:pt idx="5">
                  <c:v>446</c:v>
                </c:pt>
                <c:pt idx="6">
                  <c:v>417</c:v>
                </c:pt>
                <c:pt idx="7">
                  <c:v>406</c:v>
                </c:pt>
                <c:pt idx="8">
                  <c:v>373</c:v>
                </c:pt>
                <c:pt idx="9">
                  <c:v>257</c:v>
                </c:pt>
                <c:pt idx="10">
                  <c:v>233</c:v>
                </c:pt>
                <c:pt idx="11">
                  <c:v>191</c:v>
                </c:pt>
                <c:pt idx="12">
                  <c:v>174</c:v>
                </c:pt>
                <c:pt idx="13">
                  <c:v>155</c:v>
                </c:pt>
                <c:pt idx="14">
                  <c:v>70</c:v>
                </c:pt>
                <c:pt idx="15">
                  <c:v>70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Băneasa</c:v>
                      </c:pt>
                      <c:pt idx="5">
                        <c:v>Suceava</c:v>
                      </c:pt>
                      <c:pt idx="6">
                        <c:v>Sibiu</c:v>
                      </c:pt>
                      <c:pt idx="7">
                        <c:v>Constanța</c:v>
                      </c:pt>
                      <c:pt idx="8">
                        <c:v>Craiova</c:v>
                      </c:pt>
                      <c:pt idx="9">
                        <c:v>Bacău</c:v>
                      </c:pt>
                      <c:pt idx="10">
                        <c:v>Oradea</c:v>
                      </c:pt>
                      <c:pt idx="11">
                        <c:v>Arad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Maramureș</c:v>
                      </c:pt>
                      <c:pt idx="15">
                        <c:v>Satu Mare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februarie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518872933985689E-2"/>
          <c:y val="0.2218568781843446"/>
          <c:w val="0.92658816023387613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1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7-4A6E-8017-FD21D332F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Constanța</c:v>
                </c:pt>
                <c:pt idx="4">
                  <c:v>Brașov</c:v>
                </c:pt>
                <c:pt idx="5">
                  <c:v>Sibiu</c:v>
                </c:pt>
                <c:pt idx="6">
                  <c:v>Suceava</c:v>
                </c:pt>
                <c:pt idx="7">
                  <c:v>Craiova</c:v>
                </c:pt>
                <c:pt idx="8">
                  <c:v>Iași</c:v>
                </c:pt>
                <c:pt idx="9">
                  <c:v>Arad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2909.19</c:v>
                </c:pt>
                <c:pt idx="1">
                  <c:v>508.11200000000002</c:v>
                </c:pt>
                <c:pt idx="2">
                  <c:v>489.77800000000002</c:v>
                </c:pt>
                <c:pt idx="3">
                  <c:v>103</c:v>
                </c:pt>
                <c:pt idx="4">
                  <c:v>73.36</c:v>
                </c:pt>
                <c:pt idx="5">
                  <c:v>1.603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</a:t>
            </a:r>
            <a:r>
              <a:rPr lang="ro-RO"/>
              <a:t>FEBRUARIE 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Februarie 2019</c:v>
                </c:pt>
                <c:pt idx="1">
                  <c:v>Februarie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1468228</c:v>
                </c:pt>
                <c:pt idx="1">
                  <c:v>1756274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</a:t>
            </a:r>
            <a:r>
              <a:rPr lang="ro-RO" baseline="0"/>
              <a:t>IANUARIE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Februarie 2024</c:v>
                </c:pt>
                <c:pt idx="1">
                  <c:v>Februarie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1596963</c:v>
                </c:pt>
                <c:pt idx="1">
                  <c:v>1756274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142875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110489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144777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98</xdr:row>
      <xdr:rowOff>161290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34</xdr:row>
      <xdr:rowOff>13966</xdr:rowOff>
    </xdr:from>
    <xdr:to>
      <xdr:col>21</xdr:col>
      <xdr:colOff>2540</xdr:colOff>
      <xdr:row>67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69</xdr:row>
      <xdr:rowOff>171450</xdr:rowOff>
    </xdr:from>
    <xdr:to>
      <xdr:col>21</xdr:col>
      <xdr:colOff>606423</xdr:colOff>
      <xdr:row>99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33</xdr:row>
      <xdr:rowOff>125728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516254</xdr:colOff>
      <xdr:row>1</xdr:row>
      <xdr:rowOff>165735</xdr:rowOff>
    </xdr:from>
    <xdr:to>
      <xdr:col>20</xdr:col>
      <xdr:colOff>516254</xdr:colOff>
      <xdr:row>28</xdr:row>
      <xdr:rowOff>184785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423156</xdr:colOff>
      <xdr:row>35</xdr:row>
      <xdr:rowOff>7935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2815113</xdr:colOff>
      <xdr:row>19</xdr:row>
      <xdr:rowOff>49318</xdr:rowOff>
    </xdr:from>
    <xdr:to>
      <xdr:col>2</xdr:col>
      <xdr:colOff>3741321</xdr:colOff>
      <xdr:row>21</xdr:row>
      <xdr:rowOff>68008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571946" y="3764068"/>
          <a:ext cx="926208" cy="399690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2813046</xdr:colOff>
      <xdr:row>17</xdr:row>
      <xdr:rowOff>139708</xdr:rowOff>
    </xdr:from>
    <xdr:to>
      <xdr:col>2</xdr:col>
      <xdr:colOff>3776535</xdr:colOff>
      <xdr:row>22</xdr:row>
      <xdr:rowOff>114284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569879" y="3473458"/>
          <a:ext cx="963489" cy="9270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,6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159737</xdr:rowOff>
    </xdr:from>
    <xdr:to>
      <xdr:col>4</xdr:col>
      <xdr:colOff>582574</xdr:colOff>
      <xdr:row>34</xdr:row>
      <xdr:rowOff>39461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2399277</xdr:colOff>
      <xdr:row>18</xdr:row>
      <xdr:rowOff>146541</xdr:rowOff>
    </xdr:from>
    <xdr:to>
      <xdr:col>2</xdr:col>
      <xdr:colOff>3346516</xdr:colOff>
      <xdr:row>20</xdr:row>
      <xdr:rowOff>116610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505983" y="3687600"/>
          <a:ext cx="947239" cy="351069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2445292</xdr:colOff>
      <xdr:row>17</xdr:row>
      <xdr:rowOff>36736</xdr:rowOff>
    </xdr:from>
    <xdr:to>
      <xdr:col>2</xdr:col>
      <xdr:colOff>3473254</xdr:colOff>
      <xdr:row>21</xdr:row>
      <xdr:rowOff>134759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551998" y="3387295"/>
          <a:ext cx="1027962" cy="86002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 </a:t>
          </a:r>
          <a:r>
            <a:rPr lang="en-US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9"/>
    <tableColumn id="3" xr3:uid="{B0781DB9-5CC4-4D88-A7D4-A4B58F0AE63D}" name="Trafic non-Schengen" dataDxfId="8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B23" totalsRowShown="0">
  <autoFilter ref="A3:B23" xr:uid="{1466D978-C111-4850-BA25-A52E677A12CD}"/>
  <sortState xmlns:xlrd2="http://schemas.microsoft.com/office/spreadsheetml/2017/richdata2" ref="A4:B23">
    <sortCondition descending="1" ref="B3:B23"/>
  </sortState>
  <tableColumns count="2">
    <tableColumn id="1" xr3:uid="{4A55603B-2297-481C-9893-EBF50DBDC683}" name="Aeroport"/>
    <tableColumn id="2" xr3:uid="{EA68C0FD-93CB-495E-A018-760CCA01DF7E}" name="Trafic" dataDxfId="7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5:B55" totalsRowShown="0">
  <autoFilter ref="A35:B55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6:B52">
    <sortCondition descending="1" ref="B35:B55"/>
  </sortState>
  <tableColumns count="2">
    <tableColumn id="1" xr3:uid="{A916BD62-9BB6-4ED5-93FB-0CD6832B19C7}" name="Aeroport"/>
    <tableColumn id="2" xr3:uid="{52627334-404F-4F5A-A72E-384059BCC4C7}" name="Trafic" dataDxfId="6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1:C88" totalsRowShown="0" tableBorderDxfId="5">
  <autoFilter ref="A71:C88" xr:uid="{631FF2AC-B343-446E-88C4-167CFF12F28E}"/>
  <sortState xmlns:xlrd2="http://schemas.microsoft.com/office/spreadsheetml/2017/richdata2" ref="A72:C88">
    <sortCondition descending="1" ref="C71:C88"/>
  </sortState>
  <tableColumns count="3">
    <tableColumn id="1" xr3:uid="{275D1C37-B8C9-4FEF-BB53-7066F7334A57}" name="Aeroport" dataDxfId="4"/>
    <tableColumn id="2" xr3:uid="{79792F46-ADC4-4F79-9C99-2283A5E3B8B0}" name="Trafic Intern" dataDxfId="3"/>
    <tableColumn id="3" xr3:uid="{C49F8062-60E0-4695-8935-A4F249FC962B}" name="Trafic extern" dataDxfId="2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1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C23" totalsRowShown="0">
  <autoFilter ref="A3:C23" xr:uid="{DAB03479-4C82-44C5-8910-311375587DAF}"/>
  <sortState xmlns:xlrd2="http://schemas.microsoft.com/office/spreadsheetml/2017/richdata2" ref="A4:C23">
    <sortCondition descending="1" ref="B3:B23"/>
  </sortState>
  <tableColumns count="3">
    <tableColumn id="1" xr3:uid="{36C96D40-741B-4A3B-AC46-21AB1A9914F0}" name="Aeroport"/>
    <tableColumn id="2" xr3:uid="{A233A597-845B-4923-AE4A-8447C8ED9DE7}" name="Trafic marfa" dataDxfId="0"/>
    <tableColumn id="3" xr3:uid="{EC0CFBC9-BCD5-4778-9A79-AAAF1234AD7D}" name="Column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topLeftCell="A33" workbookViewId="0">
      <selection activeCell="B5" sqref="B5:B21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20" t="s">
        <v>39</v>
      </c>
    </row>
    <row r="4" spans="1:2" x14ac:dyDescent="0.3">
      <c r="A4" t="s">
        <v>28</v>
      </c>
      <c r="B4" s="18" t="s">
        <v>29</v>
      </c>
    </row>
    <row r="5" spans="1:2" x14ac:dyDescent="0.3">
      <c r="A5" t="s">
        <v>0</v>
      </c>
      <c r="B5" s="18">
        <v>1111835</v>
      </c>
    </row>
    <row r="6" spans="1:2" x14ac:dyDescent="0.3">
      <c r="A6" t="s">
        <v>1</v>
      </c>
      <c r="B6" s="1">
        <v>211381</v>
      </c>
    </row>
    <row r="7" spans="1:2" x14ac:dyDescent="0.3">
      <c r="A7" t="s">
        <v>2</v>
      </c>
      <c r="B7" s="19">
        <v>140259</v>
      </c>
    </row>
    <row r="8" spans="1:2" x14ac:dyDescent="0.3">
      <c r="A8" t="s">
        <v>3</v>
      </c>
      <c r="B8" s="1">
        <v>82943</v>
      </c>
    </row>
    <row r="9" spans="1:2" x14ac:dyDescent="0.3">
      <c r="A9" t="s">
        <v>5</v>
      </c>
      <c r="B9" s="1">
        <v>47228</v>
      </c>
    </row>
    <row r="10" spans="1:2" x14ac:dyDescent="0.3">
      <c r="A10" t="s">
        <v>6</v>
      </c>
      <c r="B10" s="1">
        <v>33385</v>
      </c>
    </row>
    <row r="11" spans="1:2" x14ac:dyDescent="0.3">
      <c r="A11" t="s">
        <v>4</v>
      </c>
      <c r="B11" s="1">
        <v>29359</v>
      </c>
    </row>
    <row r="12" spans="1:2" x14ac:dyDescent="0.3">
      <c r="A12" t="s">
        <v>12</v>
      </c>
      <c r="B12" s="1">
        <v>28309</v>
      </c>
    </row>
    <row r="13" spans="1:2" x14ac:dyDescent="0.3">
      <c r="A13" t="s">
        <v>11</v>
      </c>
      <c r="B13" s="1">
        <v>16604</v>
      </c>
    </row>
    <row r="14" spans="1:2" x14ac:dyDescent="0.3">
      <c r="A14" t="s">
        <v>24</v>
      </c>
      <c r="B14" s="1">
        <v>16165</v>
      </c>
    </row>
    <row r="15" spans="1:2" x14ac:dyDescent="0.3">
      <c r="A15" t="s">
        <v>15</v>
      </c>
      <c r="B15" s="1">
        <v>11917</v>
      </c>
    </row>
    <row r="16" spans="1:2" x14ac:dyDescent="0.3">
      <c r="A16" t="s">
        <v>7</v>
      </c>
      <c r="B16" s="1">
        <v>10764</v>
      </c>
    </row>
    <row r="17" spans="1:26" x14ac:dyDescent="0.3">
      <c r="A17" t="s">
        <v>20</v>
      </c>
      <c r="B17" s="1">
        <v>6987</v>
      </c>
    </row>
    <row r="18" spans="1:26" x14ac:dyDescent="0.3">
      <c r="A18" t="s">
        <v>14</v>
      </c>
      <c r="B18" s="1">
        <v>5400</v>
      </c>
    </row>
    <row r="19" spans="1:26" x14ac:dyDescent="0.3">
      <c r="A19" t="s">
        <v>8</v>
      </c>
      <c r="B19" s="1">
        <v>3717</v>
      </c>
    </row>
    <row r="20" spans="1:26" x14ac:dyDescent="0.3">
      <c r="A20" t="s">
        <v>9</v>
      </c>
      <c r="B20" s="1">
        <v>15</v>
      </c>
    </row>
    <row r="21" spans="1:26" x14ac:dyDescent="0.3">
      <c r="A21" t="s">
        <v>10</v>
      </c>
      <c r="B21" s="1">
        <v>6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21" t="s">
        <v>19</v>
      </c>
      <c r="B24" s="22">
        <f>SUBTOTAL(9,B5:B23)</f>
        <v>1756274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12" workbookViewId="0">
      <selection activeCell="C92" sqref="C92"/>
    </sheetView>
  </sheetViews>
  <sheetFormatPr defaultRowHeight="14.4" x14ac:dyDescent="0.3"/>
  <cols>
    <col min="1" max="1" width="14.44140625" customWidth="1"/>
    <col min="2" max="2" width="10.21875" customWidth="1"/>
  </cols>
  <sheetData>
    <row r="1" spans="1:2" ht="21" x14ac:dyDescent="0.4">
      <c r="A1" s="20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750708</v>
      </c>
    </row>
    <row r="5" spans="1:2" x14ac:dyDescent="0.3">
      <c r="A5" t="s">
        <v>1</v>
      </c>
      <c r="B5" s="1">
        <v>167784</v>
      </c>
    </row>
    <row r="6" spans="1:2" x14ac:dyDescent="0.3">
      <c r="A6" t="s">
        <v>2</v>
      </c>
      <c r="B6" s="1">
        <v>106517</v>
      </c>
    </row>
    <row r="7" spans="1:2" x14ac:dyDescent="0.3">
      <c r="A7" t="s">
        <v>3</v>
      </c>
      <c r="B7" s="1">
        <v>72022</v>
      </c>
    </row>
    <row r="8" spans="1:2" x14ac:dyDescent="0.3">
      <c r="A8" t="s">
        <v>5</v>
      </c>
      <c r="B8" s="1">
        <v>26525</v>
      </c>
    </row>
    <row r="9" spans="1:2" x14ac:dyDescent="0.3">
      <c r="A9" t="s">
        <v>6</v>
      </c>
      <c r="B9" s="1">
        <v>24294</v>
      </c>
    </row>
    <row r="10" spans="1:2" x14ac:dyDescent="0.3">
      <c r="A10" t="s">
        <v>11</v>
      </c>
      <c r="B10" s="1">
        <v>16501</v>
      </c>
    </row>
    <row r="11" spans="1:2" x14ac:dyDescent="0.3">
      <c r="A11" t="s">
        <v>12</v>
      </c>
      <c r="B11" s="1">
        <v>15547</v>
      </c>
    </row>
    <row r="12" spans="1:2" x14ac:dyDescent="0.3">
      <c r="A12" t="s">
        <v>4</v>
      </c>
      <c r="B12" s="1">
        <v>13897</v>
      </c>
    </row>
    <row r="13" spans="1:2" x14ac:dyDescent="0.3">
      <c r="A13" t="s">
        <v>7</v>
      </c>
      <c r="B13" s="1">
        <v>9876</v>
      </c>
    </row>
    <row r="14" spans="1:2" x14ac:dyDescent="0.3">
      <c r="A14" t="s">
        <v>24</v>
      </c>
      <c r="B14" s="1">
        <v>9103</v>
      </c>
    </row>
    <row r="15" spans="1:2" x14ac:dyDescent="0.3">
      <c r="A15" t="s">
        <v>15</v>
      </c>
      <c r="B15" s="1">
        <v>7311</v>
      </c>
    </row>
    <row r="16" spans="1:2" x14ac:dyDescent="0.3">
      <c r="A16" t="s">
        <v>8</v>
      </c>
      <c r="B16" s="1">
        <v>3706</v>
      </c>
    </row>
    <row r="17" spans="1:2" x14ac:dyDescent="0.3">
      <c r="A17" t="s">
        <v>20</v>
      </c>
      <c r="B17" s="1">
        <v>778</v>
      </c>
    </row>
    <row r="18" spans="1:2" x14ac:dyDescent="0.3">
      <c r="A18" t="s">
        <v>14</v>
      </c>
      <c r="B18" s="1">
        <v>578</v>
      </c>
    </row>
    <row r="19" spans="1:2" x14ac:dyDescent="0.3">
      <c r="A19" t="s">
        <v>9</v>
      </c>
      <c r="B19" s="1">
        <v>15</v>
      </c>
    </row>
    <row r="20" spans="1:2" x14ac:dyDescent="0.3">
      <c r="A20" t="s">
        <v>10</v>
      </c>
      <c r="B20" s="1">
        <v>6</v>
      </c>
    </row>
    <row r="21" spans="1:2" x14ac:dyDescent="0.3">
      <c r="A21" s="7"/>
      <c r="B21" s="8"/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/>
    </row>
    <row r="34" spans="1:10" x14ac:dyDescent="0.3">
      <c r="A34" s="10"/>
      <c r="B34" s="9"/>
    </row>
    <row r="35" spans="1:10" ht="21" x14ac:dyDescent="0.4">
      <c r="A35" s="20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361127</v>
      </c>
    </row>
    <row r="39" spans="1:10" x14ac:dyDescent="0.3">
      <c r="A39" t="s">
        <v>1</v>
      </c>
      <c r="B39" s="1">
        <v>43597</v>
      </c>
      <c r="C39" t="s">
        <v>23</v>
      </c>
    </row>
    <row r="40" spans="1:10" x14ac:dyDescent="0.3">
      <c r="A40" t="s">
        <v>2</v>
      </c>
      <c r="B40" s="1">
        <v>33742</v>
      </c>
    </row>
    <row r="41" spans="1:10" x14ac:dyDescent="0.3">
      <c r="A41" t="s">
        <v>5</v>
      </c>
      <c r="B41" s="1">
        <v>20703</v>
      </c>
    </row>
    <row r="42" spans="1:10" x14ac:dyDescent="0.3">
      <c r="A42" t="s">
        <v>4</v>
      </c>
      <c r="B42" s="1">
        <v>15462</v>
      </c>
      <c r="J42" t="s">
        <v>13</v>
      </c>
    </row>
    <row r="43" spans="1:10" x14ac:dyDescent="0.3">
      <c r="A43" t="s">
        <v>12</v>
      </c>
      <c r="B43" s="1">
        <v>12762</v>
      </c>
    </row>
    <row r="44" spans="1:10" x14ac:dyDescent="0.3">
      <c r="A44" t="s">
        <v>3</v>
      </c>
      <c r="B44" s="1">
        <v>10921</v>
      </c>
    </row>
    <row r="45" spans="1:10" x14ac:dyDescent="0.3">
      <c r="A45" t="s">
        <v>6</v>
      </c>
      <c r="B45" s="1">
        <v>9091</v>
      </c>
    </row>
    <row r="46" spans="1:10" x14ac:dyDescent="0.3">
      <c r="A46" t="s">
        <v>24</v>
      </c>
      <c r="B46" s="1">
        <v>7062</v>
      </c>
    </row>
    <row r="47" spans="1:10" x14ac:dyDescent="0.3">
      <c r="A47" t="s">
        <v>20</v>
      </c>
      <c r="B47" s="1">
        <v>6209</v>
      </c>
    </row>
    <row r="48" spans="1:10" x14ac:dyDescent="0.3">
      <c r="A48" t="s">
        <v>14</v>
      </c>
      <c r="B48" s="1">
        <v>4822</v>
      </c>
    </row>
    <row r="49" spans="1:2" x14ac:dyDescent="0.3">
      <c r="A49" t="s">
        <v>22</v>
      </c>
      <c r="B49" s="1">
        <v>4606</v>
      </c>
    </row>
    <row r="50" spans="1:2" x14ac:dyDescent="0.3">
      <c r="A50" t="s">
        <v>7</v>
      </c>
      <c r="B50" s="1">
        <v>888</v>
      </c>
    </row>
    <row r="51" spans="1:2" x14ac:dyDescent="0.3">
      <c r="A51" t="s">
        <v>11</v>
      </c>
      <c r="B51" s="1">
        <v>103</v>
      </c>
    </row>
    <row r="52" spans="1:2" x14ac:dyDescent="0.3">
      <c r="A52" t="s">
        <v>8</v>
      </c>
      <c r="B52" s="1">
        <v>11</v>
      </c>
    </row>
    <row r="53" spans="1:2" x14ac:dyDescent="0.3">
      <c r="A53" t="s">
        <v>9</v>
      </c>
      <c r="B53" s="1">
        <v>0</v>
      </c>
    </row>
    <row r="54" spans="1:2" x14ac:dyDescent="0.3">
      <c r="A54" t="s">
        <v>10</v>
      </c>
      <c r="B54" s="1">
        <v>0</v>
      </c>
    </row>
    <row r="55" spans="1:2" x14ac:dyDescent="0.3">
      <c r="A55" s="11"/>
      <c r="B55" s="12"/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20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750708</v>
      </c>
      <c r="C71" s="1">
        <v>361127</v>
      </c>
      <c r="Z71" t="s">
        <v>18</v>
      </c>
    </row>
    <row r="72" spans="1:26" x14ac:dyDescent="0.3">
      <c r="A72" t="s">
        <v>1</v>
      </c>
      <c r="B72" s="1">
        <v>167784</v>
      </c>
      <c r="C72" s="1">
        <v>43597</v>
      </c>
    </row>
    <row r="73" spans="1:26" x14ac:dyDescent="0.3">
      <c r="A73" t="s">
        <v>2</v>
      </c>
      <c r="B73" s="1">
        <v>106517</v>
      </c>
      <c r="C73" s="1">
        <v>33742</v>
      </c>
    </row>
    <row r="74" spans="1:26" x14ac:dyDescent="0.3">
      <c r="A74" t="s">
        <v>3</v>
      </c>
      <c r="B74" s="1">
        <v>72022</v>
      </c>
      <c r="C74" s="1">
        <v>10921</v>
      </c>
    </row>
    <row r="75" spans="1:26" x14ac:dyDescent="0.3">
      <c r="A75" t="s">
        <v>5</v>
      </c>
      <c r="B75" s="1">
        <v>26525</v>
      </c>
      <c r="C75" s="1">
        <v>20703</v>
      </c>
    </row>
    <row r="76" spans="1:26" x14ac:dyDescent="0.3">
      <c r="A76" t="s">
        <v>6</v>
      </c>
      <c r="B76" s="1">
        <v>24294</v>
      </c>
      <c r="C76" s="1">
        <v>9091</v>
      </c>
    </row>
    <row r="77" spans="1:26" x14ac:dyDescent="0.3">
      <c r="A77" t="s">
        <v>11</v>
      </c>
      <c r="B77" s="1">
        <v>16501</v>
      </c>
      <c r="C77" s="1">
        <v>103</v>
      </c>
    </row>
    <row r="78" spans="1:26" x14ac:dyDescent="0.3">
      <c r="A78" t="s">
        <v>12</v>
      </c>
      <c r="B78" s="1">
        <v>15547</v>
      </c>
      <c r="C78" s="1">
        <v>12762</v>
      </c>
    </row>
    <row r="79" spans="1:26" x14ac:dyDescent="0.3">
      <c r="A79" t="s">
        <v>4</v>
      </c>
      <c r="B79" s="1">
        <v>13897</v>
      </c>
      <c r="C79" s="1">
        <v>15462</v>
      </c>
    </row>
    <row r="80" spans="1:26" x14ac:dyDescent="0.3">
      <c r="A80" t="s">
        <v>7</v>
      </c>
      <c r="B80" s="1">
        <v>9876</v>
      </c>
      <c r="C80" s="1">
        <v>888</v>
      </c>
    </row>
    <row r="81" spans="1:3" x14ac:dyDescent="0.3">
      <c r="A81" t="s">
        <v>24</v>
      </c>
      <c r="B81" s="1">
        <v>9103</v>
      </c>
      <c r="C81" s="1">
        <v>7062</v>
      </c>
    </row>
    <row r="82" spans="1:3" x14ac:dyDescent="0.3">
      <c r="A82" t="s">
        <v>15</v>
      </c>
      <c r="B82" s="1">
        <v>7311</v>
      </c>
      <c r="C82" s="1">
        <v>4606</v>
      </c>
    </row>
    <row r="83" spans="1:3" x14ac:dyDescent="0.3">
      <c r="A83" t="s">
        <v>8</v>
      </c>
      <c r="B83" s="1">
        <v>3706</v>
      </c>
      <c r="C83" s="1">
        <v>11</v>
      </c>
    </row>
    <row r="84" spans="1:3" x14ac:dyDescent="0.3">
      <c r="A84" t="s">
        <v>20</v>
      </c>
      <c r="B84" s="1">
        <v>778</v>
      </c>
      <c r="C84" s="1">
        <v>6209</v>
      </c>
    </row>
    <row r="85" spans="1:3" x14ac:dyDescent="0.3">
      <c r="A85" t="s">
        <v>14</v>
      </c>
      <c r="B85" s="1">
        <v>578</v>
      </c>
      <c r="C85" s="1">
        <v>4822</v>
      </c>
    </row>
    <row r="86" spans="1:3" x14ac:dyDescent="0.3">
      <c r="A86" t="s">
        <v>9</v>
      </c>
      <c r="B86" s="1">
        <v>15</v>
      </c>
      <c r="C86" s="1">
        <v>0</v>
      </c>
    </row>
    <row r="87" spans="1:3" x14ac:dyDescent="0.3">
      <c r="A87" t="s">
        <v>10</v>
      </c>
      <c r="B87" s="1">
        <v>6</v>
      </c>
      <c r="C87" s="1">
        <v>0</v>
      </c>
    </row>
    <row r="88" spans="1:3" x14ac:dyDescent="0.3">
      <c r="A88" s="21" t="s">
        <v>25</v>
      </c>
      <c r="B88" s="23"/>
      <c r="C88" s="22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8"/>
  <sheetViews>
    <sheetView tabSelected="1" topLeftCell="A59" workbookViewId="0">
      <selection activeCell="C65" sqref="C65"/>
    </sheetView>
  </sheetViews>
  <sheetFormatPr defaultRowHeight="14.4" x14ac:dyDescent="0.3"/>
  <cols>
    <col min="1" max="1" width="14.44140625" customWidth="1"/>
    <col min="2" max="3" width="10.21875" customWidth="1"/>
  </cols>
  <sheetData>
    <row r="1" spans="1:2" ht="21" x14ac:dyDescent="0.4">
      <c r="A1" s="20" t="s">
        <v>17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69773</v>
      </c>
    </row>
    <row r="5" spans="1:2" x14ac:dyDescent="0.3">
      <c r="A5" t="s">
        <v>1</v>
      </c>
      <c r="B5" s="1">
        <v>27429</v>
      </c>
    </row>
    <row r="6" spans="1:2" x14ac:dyDescent="0.3">
      <c r="A6" t="s">
        <v>3</v>
      </c>
      <c r="B6" s="1">
        <v>18577</v>
      </c>
    </row>
    <row r="7" spans="1:2" x14ac:dyDescent="0.3">
      <c r="A7" t="s">
        <v>2</v>
      </c>
      <c r="B7" s="1">
        <v>11011</v>
      </c>
    </row>
    <row r="8" spans="1:2" x14ac:dyDescent="0.3">
      <c r="A8" t="s">
        <v>7</v>
      </c>
      <c r="B8" s="1">
        <v>8252</v>
      </c>
    </row>
    <row r="9" spans="1:2" x14ac:dyDescent="0.3">
      <c r="A9" t="s">
        <v>5</v>
      </c>
      <c r="B9" s="1">
        <v>3001</v>
      </c>
    </row>
    <row r="10" spans="1:2" x14ac:dyDescent="0.3">
      <c r="A10" t="s">
        <v>8</v>
      </c>
      <c r="B10" s="1">
        <v>1451</v>
      </c>
    </row>
    <row r="11" spans="1:2" x14ac:dyDescent="0.3">
      <c r="A11" t="s">
        <v>14</v>
      </c>
      <c r="B11" s="1">
        <v>538</v>
      </c>
    </row>
    <row r="12" spans="1:2" x14ac:dyDescent="0.3">
      <c r="A12" t="s">
        <v>11</v>
      </c>
      <c r="B12" s="1">
        <v>98</v>
      </c>
    </row>
    <row r="13" spans="1:2" x14ac:dyDescent="0.3">
      <c r="A13" t="s">
        <v>12</v>
      </c>
      <c r="B13" s="1">
        <v>72</v>
      </c>
    </row>
    <row r="14" spans="1:2" x14ac:dyDescent="0.3">
      <c r="A14" t="s">
        <v>4</v>
      </c>
      <c r="B14" s="1">
        <v>43</v>
      </c>
    </row>
    <row r="15" spans="1:2" x14ac:dyDescent="0.3">
      <c r="A15" t="s">
        <v>6</v>
      </c>
      <c r="B15" s="1">
        <v>19</v>
      </c>
    </row>
    <row r="16" spans="1:2" x14ac:dyDescent="0.3">
      <c r="A16" t="s">
        <v>20</v>
      </c>
      <c r="B16" s="1">
        <v>6</v>
      </c>
    </row>
    <row r="17" spans="1:2" x14ac:dyDescent="0.3">
      <c r="A17" t="s">
        <v>10</v>
      </c>
      <c r="B17" s="1">
        <v>6</v>
      </c>
    </row>
    <row r="18" spans="1:2" x14ac:dyDescent="0.3">
      <c r="A18" t="s">
        <v>24</v>
      </c>
      <c r="B18" s="1">
        <v>2</v>
      </c>
    </row>
    <row r="19" spans="1:2" x14ac:dyDescent="0.3">
      <c r="A19" t="s">
        <v>15</v>
      </c>
      <c r="B19" s="1">
        <v>2</v>
      </c>
    </row>
    <row r="20" spans="1:2" x14ac:dyDescent="0.3">
      <c r="A20" t="s">
        <v>9</v>
      </c>
      <c r="B20" s="1">
        <v>0</v>
      </c>
    </row>
    <row r="22" spans="1:2" x14ac:dyDescent="0.3">
      <c r="B22" s="1"/>
    </row>
    <row r="23" spans="1:2" x14ac:dyDescent="0.3">
      <c r="B23" s="1"/>
    </row>
    <row r="24" spans="1:2" x14ac:dyDescent="0.3">
      <c r="A24" s="7" t="s">
        <v>25</v>
      </c>
      <c r="B24" s="8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ht="21" x14ac:dyDescent="0.4">
      <c r="A33" s="20"/>
      <c r="B33" s="1"/>
    </row>
    <row r="34" spans="1:10" ht="18" x14ac:dyDescent="0.35">
      <c r="A34" s="27" t="s">
        <v>16</v>
      </c>
    </row>
    <row r="35" spans="1:10" x14ac:dyDescent="0.3">
      <c r="A35" t="s">
        <v>28</v>
      </c>
      <c r="B35" s="1" t="s">
        <v>29</v>
      </c>
    </row>
    <row r="36" spans="1:10" x14ac:dyDescent="0.3">
      <c r="A36" t="s">
        <v>0</v>
      </c>
      <c r="B36" s="1">
        <v>1042062</v>
      </c>
    </row>
    <row r="37" spans="1:10" x14ac:dyDescent="0.3">
      <c r="A37" t="s">
        <v>1</v>
      </c>
      <c r="B37" s="1">
        <v>183912</v>
      </c>
      <c r="C37" t="s">
        <v>23</v>
      </c>
    </row>
    <row r="38" spans="1:10" x14ac:dyDescent="0.3">
      <c r="A38" t="s">
        <v>2</v>
      </c>
      <c r="B38" s="1">
        <v>129163</v>
      </c>
    </row>
    <row r="39" spans="1:10" x14ac:dyDescent="0.3">
      <c r="A39" t="s">
        <v>3</v>
      </c>
      <c r="B39" s="1">
        <v>64363</v>
      </c>
    </row>
    <row r="40" spans="1:10" x14ac:dyDescent="0.3">
      <c r="A40" t="s">
        <v>5</v>
      </c>
      <c r="B40" s="1">
        <v>44227</v>
      </c>
      <c r="J40" t="s">
        <v>13</v>
      </c>
    </row>
    <row r="41" spans="1:10" x14ac:dyDescent="0.3">
      <c r="A41" t="s">
        <v>6</v>
      </c>
      <c r="B41" s="1">
        <v>33323</v>
      </c>
    </row>
    <row r="42" spans="1:10" x14ac:dyDescent="0.3">
      <c r="A42" t="s">
        <v>4</v>
      </c>
      <c r="B42" s="1">
        <v>29316</v>
      </c>
    </row>
    <row r="43" spans="1:10" x14ac:dyDescent="0.3">
      <c r="A43" t="s">
        <v>12</v>
      </c>
      <c r="B43" s="1">
        <v>27758</v>
      </c>
    </row>
    <row r="44" spans="1:10" x14ac:dyDescent="0.3">
      <c r="A44" t="s">
        <v>11</v>
      </c>
      <c r="B44" s="1">
        <v>16314</v>
      </c>
    </row>
    <row r="45" spans="1:10" x14ac:dyDescent="0.3">
      <c r="A45" t="s">
        <v>24</v>
      </c>
      <c r="B45" s="1">
        <v>16163</v>
      </c>
    </row>
    <row r="46" spans="1:10" x14ac:dyDescent="0.3">
      <c r="A46" t="s">
        <v>22</v>
      </c>
      <c r="B46" s="1">
        <v>11914</v>
      </c>
    </row>
    <row r="47" spans="1:10" x14ac:dyDescent="0.3">
      <c r="A47" t="s">
        <v>20</v>
      </c>
      <c r="B47" s="1">
        <v>6445</v>
      </c>
    </row>
    <row r="48" spans="1:10" x14ac:dyDescent="0.3">
      <c r="A48" t="s">
        <v>14</v>
      </c>
      <c r="B48" s="1">
        <v>4831</v>
      </c>
    </row>
    <row r="49" spans="1:2" x14ac:dyDescent="0.3">
      <c r="A49" t="s">
        <v>7</v>
      </c>
      <c r="B49" s="1">
        <v>2497</v>
      </c>
    </row>
    <row r="50" spans="1:2" x14ac:dyDescent="0.3">
      <c r="A50" t="s">
        <v>8</v>
      </c>
      <c r="B50" s="1">
        <v>2182</v>
      </c>
    </row>
    <row r="51" spans="1:2" x14ac:dyDescent="0.3">
      <c r="A51" t="s">
        <v>9</v>
      </c>
      <c r="B51" s="1">
        <v>14</v>
      </c>
    </row>
    <row r="52" spans="1:2" x14ac:dyDescent="0.3">
      <c r="A52" t="s">
        <v>10</v>
      </c>
      <c r="B52" s="1">
        <v>0</v>
      </c>
    </row>
    <row r="53" spans="1:2" hidden="1" x14ac:dyDescent="0.3"/>
    <row r="54" spans="1:2" hidden="1" x14ac:dyDescent="0.3">
      <c r="B54" s="1"/>
    </row>
    <row r="55" spans="1:2" hidden="1" x14ac:dyDescent="0.3">
      <c r="B55" s="1"/>
    </row>
    <row r="56" spans="1:2" x14ac:dyDescent="0.3">
      <c r="A56" s="11" t="s">
        <v>21</v>
      </c>
      <c r="B56" s="12"/>
    </row>
    <row r="58" spans="1:2" x14ac:dyDescent="0.3">
      <c r="A58" s="10"/>
      <c r="B58" s="9"/>
    </row>
    <row r="68" spans="1:23" ht="21" x14ac:dyDescent="0.4">
      <c r="A68" s="20" t="s">
        <v>33</v>
      </c>
    </row>
    <row r="69" spans="1:23" ht="21" x14ac:dyDescent="0.4">
      <c r="A69" s="20"/>
    </row>
    <row r="71" spans="1:23" x14ac:dyDescent="0.3">
      <c r="A71" t="s">
        <v>28</v>
      </c>
      <c r="B71" s="29" t="s">
        <v>34</v>
      </c>
      <c r="C71" s="1" t="s">
        <v>35</v>
      </c>
    </row>
    <row r="72" spans="1:23" x14ac:dyDescent="0.3">
      <c r="A72" t="s">
        <v>0</v>
      </c>
      <c r="B72" s="1">
        <v>69773</v>
      </c>
      <c r="C72" s="1">
        <v>1042062</v>
      </c>
      <c r="W72" t="s">
        <v>18</v>
      </c>
    </row>
    <row r="73" spans="1:23" x14ac:dyDescent="0.3">
      <c r="A73" t="s">
        <v>1</v>
      </c>
      <c r="B73" s="1">
        <v>27429</v>
      </c>
      <c r="C73" s="1">
        <v>183912</v>
      </c>
    </row>
    <row r="74" spans="1:23" x14ac:dyDescent="0.3">
      <c r="A74" t="s">
        <v>3</v>
      </c>
      <c r="B74" s="1">
        <v>18577</v>
      </c>
      <c r="C74" s="1">
        <v>64363</v>
      </c>
    </row>
    <row r="75" spans="1:23" x14ac:dyDescent="0.3">
      <c r="A75" t="s">
        <v>2</v>
      </c>
      <c r="B75" s="1">
        <v>11011</v>
      </c>
      <c r="C75" s="1">
        <v>129163</v>
      </c>
    </row>
    <row r="76" spans="1:23" x14ac:dyDescent="0.3">
      <c r="A76" t="s">
        <v>7</v>
      </c>
      <c r="B76" s="1">
        <v>8252</v>
      </c>
      <c r="C76" s="1">
        <v>2497</v>
      </c>
    </row>
    <row r="77" spans="1:23" x14ac:dyDescent="0.3">
      <c r="A77" t="s">
        <v>5</v>
      </c>
      <c r="B77" s="1">
        <v>3001</v>
      </c>
      <c r="C77" s="1">
        <v>44227</v>
      </c>
    </row>
    <row r="78" spans="1:23" x14ac:dyDescent="0.3">
      <c r="A78" t="s">
        <v>8</v>
      </c>
      <c r="B78" s="1">
        <v>1451</v>
      </c>
      <c r="C78" s="1">
        <v>2182</v>
      </c>
    </row>
    <row r="79" spans="1:23" x14ac:dyDescent="0.3">
      <c r="A79" t="s">
        <v>14</v>
      </c>
      <c r="B79" s="1">
        <v>538</v>
      </c>
      <c r="C79" s="1">
        <v>4831</v>
      </c>
    </row>
    <row r="80" spans="1:23" x14ac:dyDescent="0.3">
      <c r="A80" t="s">
        <v>11</v>
      </c>
      <c r="B80" s="1">
        <v>98</v>
      </c>
      <c r="C80" s="1">
        <v>16314</v>
      </c>
    </row>
    <row r="81" spans="1:3" x14ac:dyDescent="0.3">
      <c r="A81" t="s">
        <v>12</v>
      </c>
      <c r="B81" s="1">
        <v>72</v>
      </c>
      <c r="C81" s="1">
        <v>27758</v>
      </c>
    </row>
    <row r="82" spans="1:3" x14ac:dyDescent="0.3">
      <c r="A82" t="s">
        <v>4</v>
      </c>
      <c r="B82" s="1">
        <v>43</v>
      </c>
      <c r="C82" s="1">
        <v>29316</v>
      </c>
    </row>
    <row r="83" spans="1:3" x14ac:dyDescent="0.3">
      <c r="A83" t="s">
        <v>6</v>
      </c>
      <c r="B83" s="1">
        <v>19</v>
      </c>
      <c r="C83" s="1">
        <v>33323</v>
      </c>
    </row>
    <row r="84" spans="1:3" x14ac:dyDescent="0.3">
      <c r="A84" t="s">
        <v>20</v>
      </c>
      <c r="B84" s="1">
        <v>6</v>
      </c>
      <c r="C84" s="1">
        <v>6445</v>
      </c>
    </row>
    <row r="85" spans="1:3" x14ac:dyDescent="0.3">
      <c r="A85" t="s">
        <v>10</v>
      </c>
      <c r="B85" s="1">
        <v>6</v>
      </c>
      <c r="C85" s="28">
        <v>0</v>
      </c>
    </row>
    <row r="86" spans="1:3" x14ac:dyDescent="0.3">
      <c r="A86" t="s">
        <v>24</v>
      </c>
      <c r="B86" s="1">
        <v>2</v>
      </c>
      <c r="C86" s="1">
        <v>16163</v>
      </c>
    </row>
    <row r="87" spans="1:3" x14ac:dyDescent="0.3">
      <c r="A87" t="s">
        <v>15</v>
      </c>
      <c r="B87" s="1">
        <v>2</v>
      </c>
      <c r="C87" s="1">
        <v>11914</v>
      </c>
    </row>
    <row r="88" spans="1:3" x14ac:dyDescent="0.3">
      <c r="A88" t="s">
        <v>9</v>
      </c>
      <c r="B88" s="1">
        <v>0</v>
      </c>
      <c r="C88" s="1">
        <v>14</v>
      </c>
    </row>
  </sheetData>
  <sortState xmlns:xlrd2="http://schemas.microsoft.com/office/spreadsheetml/2017/richdata2" ref="A36:B52">
    <sortCondition descending="1" ref="B36:B52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workbookViewId="0">
      <selection activeCell="C11" sqref="C11"/>
    </sheetView>
  </sheetViews>
  <sheetFormatPr defaultRowHeight="14.4" x14ac:dyDescent="0.3"/>
  <cols>
    <col min="1" max="1" width="14.44140625" customWidth="1"/>
    <col min="2" max="2" width="10.21875" customWidth="1"/>
  </cols>
  <sheetData>
    <row r="1" spans="1:2" ht="21" x14ac:dyDescent="0.4">
      <c r="A1" s="20" t="s">
        <v>40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8330</v>
      </c>
    </row>
    <row r="5" spans="1:2" x14ac:dyDescent="0.3">
      <c r="A5" t="s">
        <v>1</v>
      </c>
      <c r="B5" s="1">
        <v>1889</v>
      </c>
    </row>
    <row r="6" spans="1:2" x14ac:dyDescent="0.3">
      <c r="A6" t="s">
        <v>3</v>
      </c>
      <c r="B6" s="1">
        <v>1097</v>
      </c>
    </row>
    <row r="7" spans="1:2" x14ac:dyDescent="0.3">
      <c r="A7" t="s">
        <v>2</v>
      </c>
      <c r="B7" s="1">
        <v>1064</v>
      </c>
    </row>
    <row r="8" spans="1:2" x14ac:dyDescent="0.3">
      <c r="A8" t="s">
        <v>11</v>
      </c>
      <c r="B8" s="1">
        <v>653</v>
      </c>
    </row>
    <row r="9" spans="1:2" x14ac:dyDescent="0.3">
      <c r="A9" t="s">
        <v>5</v>
      </c>
      <c r="B9" s="1">
        <v>446</v>
      </c>
    </row>
    <row r="10" spans="1:2" x14ac:dyDescent="0.3">
      <c r="A10" t="s">
        <v>6</v>
      </c>
      <c r="B10" s="1">
        <v>417</v>
      </c>
    </row>
    <row r="11" spans="1:2" x14ac:dyDescent="0.3">
      <c r="A11" t="s">
        <v>20</v>
      </c>
      <c r="B11" s="1">
        <v>406</v>
      </c>
    </row>
    <row r="12" spans="1:2" x14ac:dyDescent="0.3">
      <c r="A12" t="s">
        <v>12</v>
      </c>
      <c r="B12" s="1">
        <v>373</v>
      </c>
    </row>
    <row r="13" spans="1:2" x14ac:dyDescent="0.3">
      <c r="A13" t="s">
        <v>4</v>
      </c>
      <c r="B13" s="1">
        <v>257</v>
      </c>
    </row>
    <row r="14" spans="1:2" x14ac:dyDescent="0.3">
      <c r="A14" t="s">
        <v>7</v>
      </c>
      <c r="B14" s="1">
        <v>233</v>
      </c>
    </row>
    <row r="15" spans="1:2" x14ac:dyDescent="0.3">
      <c r="A15" t="s">
        <v>9</v>
      </c>
      <c r="B15" s="1">
        <v>191</v>
      </c>
    </row>
    <row r="16" spans="1:2" x14ac:dyDescent="0.3">
      <c r="A16" t="s">
        <v>24</v>
      </c>
      <c r="B16" s="1">
        <v>174</v>
      </c>
    </row>
    <row r="17" spans="1:2" x14ac:dyDescent="0.3">
      <c r="A17" t="s">
        <v>15</v>
      </c>
      <c r="B17" s="1">
        <v>155</v>
      </c>
    </row>
    <row r="18" spans="1:2" x14ac:dyDescent="0.3">
      <c r="A18" t="s">
        <v>8</v>
      </c>
      <c r="B18" s="1">
        <v>70</v>
      </c>
    </row>
    <row r="19" spans="1:2" x14ac:dyDescent="0.3">
      <c r="A19" t="s">
        <v>14</v>
      </c>
      <c r="B19" s="1">
        <v>70</v>
      </c>
    </row>
    <row r="20" spans="1:2" x14ac:dyDescent="0.3">
      <c r="A20" t="s">
        <v>10</v>
      </c>
      <c r="B20" s="1">
        <v>6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/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Z38"/>
  <sheetViews>
    <sheetView workbookViewId="0">
      <selection activeCell="C12" sqref="C12"/>
    </sheetView>
  </sheetViews>
  <sheetFormatPr defaultRowHeight="14.4" x14ac:dyDescent="0.3"/>
  <cols>
    <col min="1" max="1" width="14.44140625" customWidth="1"/>
    <col min="2" max="2" width="10.21875" style="14" bestFit="1" customWidth="1"/>
  </cols>
  <sheetData>
    <row r="1" spans="1:26" ht="21" x14ac:dyDescent="0.4">
      <c r="A1" s="20" t="s">
        <v>41</v>
      </c>
    </row>
    <row r="3" spans="1:26" x14ac:dyDescent="0.3">
      <c r="A3" t="s">
        <v>28</v>
      </c>
      <c r="B3" s="14" t="s">
        <v>32</v>
      </c>
      <c r="C3" t="s">
        <v>36</v>
      </c>
    </row>
    <row r="4" spans="1:26" x14ac:dyDescent="0.3">
      <c r="A4" t="s">
        <v>0</v>
      </c>
      <c r="B4" s="14">
        <v>2909.19</v>
      </c>
    </row>
    <row r="5" spans="1:26" ht="15" thickBot="1" x14ac:dyDescent="0.35">
      <c r="A5" t="s">
        <v>1</v>
      </c>
      <c r="B5" s="14">
        <v>508.11200000000002</v>
      </c>
    </row>
    <row r="6" spans="1:26" ht="18.600000000000001" thickBot="1" x14ac:dyDescent="0.35">
      <c r="A6" t="s">
        <v>3</v>
      </c>
      <c r="B6" s="14">
        <v>489.77800000000002</v>
      </c>
      <c r="Z6" s="16"/>
    </row>
    <row r="7" spans="1:26" ht="18.600000000000001" thickBot="1" x14ac:dyDescent="0.35">
      <c r="A7" t="s">
        <v>20</v>
      </c>
      <c r="B7" s="14">
        <v>103</v>
      </c>
      <c r="Z7" s="17"/>
    </row>
    <row r="8" spans="1:26" ht="18.600000000000001" thickBot="1" x14ac:dyDescent="0.35">
      <c r="A8" t="s">
        <v>24</v>
      </c>
      <c r="B8" s="14">
        <v>73.36</v>
      </c>
      <c r="Z8" s="17"/>
    </row>
    <row r="9" spans="1:26" ht="18.600000000000001" thickBot="1" x14ac:dyDescent="0.35">
      <c r="A9" t="s">
        <v>6</v>
      </c>
      <c r="B9" s="14">
        <v>1.603</v>
      </c>
      <c r="Z9" s="17"/>
    </row>
    <row r="10" spans="1:26" ht="18.600000000000001" thickBot="1" x14ac:dyDescent="0.35">
      <c r="A10" t="s">
        <v>5</v>
      </c>
      <c r="B10" s="14">
        <v>0</v>
      </c>
      <c r="Z10" s="17"/>
    </row>
    <row r="11" spans="1:26" ht="18.600000000000001" thickBot="1" x14ac:dyDescent="0.35">
      <c r="A11" t="s">
        <v>12</v>
      </c>
      <c r="B11" s="14">
        <v>0</v>
      </c>
      <c r="D11" t="s">
        <v>18</v>
      </c>
      <c r="Z11" s="17"/>
    </row>
    <row r="12" spans="1:26" ht="18.600000000000001" thickBot="1" x14ac:dyDescent="0.35">
      <c r="A12" t="s">
        <v>2</v>
      </c>
      <c r="B12" s="14">
        <v>0</v>
      </c>
      <c r="Z12" s="17"/>
    </row>
    <row r="13" spans="1:26" ht="18.600000000000001" thickBot="1" x14ac:dyDescent="0.35">
      <c r="A13" t="s">
        <v>9</v>
      </c>
      <c r="B13" s="14">
        <v>0</v>
      </c>
      <c r="Z13" s="17"/>
    </row>
    <row r="14" spans="1:26" ht="18.600000000000001" thickBot="1" x14ac:dyDescent="0.35">
      <c r="A14" t="s">
        <v>7</v>
      </c>
      <c r="B14" s="14">
        <v>0</v>
      </c>
      <c r="Z14" s="17"/>
    </row>
    <row r="15" spans="1:26" ht="18.600000000000001" thickBot="1" x14ac:dyDescent="0.35">
      <c r="A15" t="s">
        <v>15</v>
      </c>
      <c r="B15" s="14">
        <v>0</v>
      </c>
      <c r="D15" t="s">
        <v>18</v>
      </c>
      <c r="Z15" s="17"/>
    </row>
    <row r="16" spans="1:26" ht="18.600000000000001" thickBot="1" x14ac:dyDescent="0.35">
      <c r="A16" t="s">
        <v>8</v>
      </c>
      <c r="B16" s="14">
        <v>0</v>
      </c>
      <c r="Z16" s="17"/>
    </row>
    <row r="17" spans="1:26" ht="18.600000000000001" thickBot="1" x14ac:dyDescent="0.35">
      <c r="A17" t="s">
        <v>10</v>
      </c>
      <c r="B17" s="14">
        <v>0</v>
      </c>
      <c r="Z17" s="17"/>
    </row>
    <row r="18" spans="1:26" ht="18.600000000000001" thickBot="1" x14ac:dyDescent="0.35">
      <c r="A18" t="s">
        <v>4</v>
      </c>
      <c r="B18" s="14">
        <v>0</v>
      </c>
      <c r="Z18" s="17"/>
    </row>
    <row r="19" spans="1:26" ht="18.600000000000001" thickBot="1" x14ac:dyDescent="0.35">
      <c r="A19" t="s">
        <v>14</v>
      </c>
      <c r="B19" s="14">
        <v>0</v>
      </c>
      <c r="Z19" s="17"/>
    </row>
    <row r="20" spans="1:26" ht="18.600000000000001" thickBot="1" x14ac:dyDescent="0.35">
      <c r="A20" t="s">
        <v>11</v>
      </c>
      <c r="B20" s="14">
        <v>0</v>
      </c>
      <c r="Z20" s="17"/>
    </row>
    <row r="21" spans="1:26" ht="18" x14ac:dyDescent="0.3">
      <c r="Z21" s="30"/>
    </row>
    <row r="22" spans="1:26" ht="18" x14ac:dyDescent="0.3">
      <c r="Z22" s="30"/>
    </row>
    <row r="25" spans="1:26" x14ac:dyDescent="0.3">
      <c r="A25" s="7" t="s">
        <v>19</v>
      </c>
      <c r="B25" s="24">
        <f>SUM(B4:B24)</f>
        <v>4085.0430000000001</v>
      </c>
    </row>
    <row r="26" spans="1:26" x14ac:dyDescent="0.3">
      <c r="C26" t="s">
        <v>18</v>
      </c>
    </row>
    <row r="27" spans="1:26" x14ac:dyDescent="0.3">
      <c r="D27" t="s">
        <v>18</v>
      </c>
    </row>
    <row r="30" spans="1:26" x14ac:dyDescent="0.3">
      <c r="D30" t="s">
        <v>23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zoomScale="90" zoomScaleNormal="90" workbookViewId="0">
      <selection activeCell="L26" sqref="L26"/>
    </sheetView>
  </sheetViews>
  <sheetFormatPr defaultRowHeight="14.4" x14ac:dyDescent="0.3"/>
  <cols>
    <col min="2" max="2" width="17.21875" customWidth="1"/>
    <col min="3" max="3" width="77.44140625" customWidth="1"/>
    <col min="7" max="7" width="10.44140625" bestFit="1" customWidth="1"/>
  </cols>
  <sheetData>
    <row r="1" spans="2:7" ht="21" x14ac:dyDescent="0.4">
      <c r="B1" s="20" t="s">
        <v>42</v>
      </c>
    </row>
    <row r="2" spans="2:7" ht="15.6" customHeight="1" x14ac:dyDescent="0.3">
      <c r="B2" s="2" t="s">
        <v>18</v>
      </c>
      <c r="C2" s="25"/>
    </row>
    <row r="3" spans="2:7" ht="15.6" x14ac:dyDescent="0.3">
      <c r="B3" s="26" t="s">
        <v>43</v>
      </c>
      <c r="C3" s="4">
        <v>1468228</v>
      </c>
      <c r="E3" s="5"/>
      <c r="G3" s="13"/>
    </row>
    <row r="4" spans="2:7" ht="15.6" x14ac:dyDescent="0.3">
      <c r="B4" s="26" t="s">
        <v>44</v>
      </c>
      <c r="C4" s="6">
        <v>1756274</v>
      </c>
      <c r="E4" s="5">
        <f>SUM(C4/C3-1)</f>
        <v>0.19618615092478819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zoomScale="85" zoomScaleNormal="85" workbookViewId="0">
      <selection activeCell="G39" sqref="G39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20" t="s">
        <v>46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6" t="s">
        <v>45</v>
      </c>
      <c r="C3" s="4">
        <v>1596963</v>
      </c>
      <c r="E3" s="5"/>
    </row>
    <row r="4" spans="2:7" ht="15.6" x14ac:dyDescent="0.3">
      <c r="B4" s="26" t="s">
        <v>44</v>
      </c>
      <c r="C4" s="6">
        <v>1756274</v>
      </c>
      <c r="E4" s="5">
        <f>SUM(C4/C3-1)</f>
        <v>9.9758729538505175E-2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2025-03-25T02:32:50Z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2025-03-25T02:32:49Z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dc889908-60f2-4afc-87cd-a9c2b6377e2f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