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226\"/>
    </mc:Choice>
  </mc:AlternateContent>
  <xr:revisionPtr revIDLastSave="0" documentId="13_ncr:1_{7DD88DE5-0B58-4049-AF7C-576B24B2BE0D}" xr6:coauthVersionLast="47" xr6:coauthVersionMax="47" xr10:uidLastSave="{00000000-0000-0000-0000-000000000000}"/>
  <bookViews>
    <workbookView xWindow="-108" yWindow="-108" windowWidth="23256" windowHeight="12576" firstSheet="4" activeTab="6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4" sheetId="10" r:id="rId6"/>
    <sheet name="Comp pax 2023-2024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24" i="3"/>
  <c r="B24" i="1"/>
  <c r="E4" i="10"/>
  <c r="E4" i="8"/>
</calcChain>
</file>

<file path=xl/sharedStrings.xml><?xml version="1.0" encoding="utf-8"?>
<sst xmlns="http://schemas.openxmlformats.org/spreadsheetml/2006/main" count="221" uniqueCount="47">
  <si>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</si>
  <si>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</si>
  <si>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</si>
  <si>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</si>
  <si>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</si>
  <si>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</si>
  <si>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</si>
  <si>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</si>
  <si>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</si>
  <si>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</si>
  <si>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</si>
  <si>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</si>
  <si>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</si>
  <si>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</si>
  <si>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</si>
  <si>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</si>
  <si>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</si>
  <si>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</si>
  <si>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</si>
  <si>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</si>
  <si>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</si>
  <si>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</si>
  <si>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</si>
  <si>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</si>
  <si>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</si>
  <si>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</si>
  <si>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</si>
  <si>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</si>
  <si>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</si>
  <si>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</si>
  <si>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</si>
  <si>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</si>
  <si>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</si>
  <si>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</si>
  <si>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</si>
  <si>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</si>
  <si>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</si>
  <si>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</si>
  <si>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</si>
  <si>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>Traficul de pasageri pe aeroporturile din România în luna ianuarie 2025</t>
  </si>
  <si>
    <t>Numărul de mișcări aeronave pe aeroporturile din România în luna ianuarie 2025</t>
  </si>
  <si>
    <t>Traficul de marfă (în tone) pe aeroporturile din România în luna ianuarie 2025</t>
  </si>
  <si>
    <t>Ianuarie 2019</t>
  </si>
  <si>
    <t>Ianuarie 2025</t>
  </si>
  <si>
    <t>COMPARAȚIE TRAFIC DE PASAGERI PE AEROPORTURILE DIN ROMÂNIA ÎN LUNA IANUARIE 2019 - 2025</t>
  </si>
  <si>
    <t>COMPARAȚIE TRAFIC DE PASAGERI PE AEROPORTURILE DIN ROMÂNIA ÎN LUNA IANUARIE 2024-2025</t>
  </si>
  <si>
    <t>Ianuarie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</si>
</sst>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4" xfId="0" applyNumberFormat="1" applyBorder="1"/>
    <xf numFmtId="3" fontId="0" fillId="0" borderId="5" xfId="0" applyNumberFormat="1" applyBorder="1"/>
    <xf numFmtId="0" fontId="7" fillId="0" borderId="0" xfId="0" applyFont="1" applyAlignment="1">
      <alignment vertical="center" wrapText="1"/>
    </xf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numFmt numFmtId="3" formatCode="#,##0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ianuarie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7928878681831432E-2"/>
          <c:y val="0.13933273441490954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Bacău</c:v>
                </c:pt>
                <c:pt idx="6">
                  <c:v>Sibiu</c:v>
                </c:pt>
                <c:pt idx="7">
                  <c:v>Craiova</c:v>
                </c:pt>
                <c:pt idx="8">
                  <c:v>Brașov</c:v>
                </c:pt>
                <c:pt idx="9">
                  <c:v>Târgu Mureș</c:v>
                </c:pt>
                <c:pt idx="10">
                  <c:v>Oradea</c:v>
                </c:pt>
                <c:pt idx="11">
                  <c:v>Băneasa</c:v>
                </c:pt>
                <c:pt idx="12">
                  <c:v>Constanța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1161320</c:v>
                </c:pt>
                <c:pt idx="1">
                  <c:v>216798</c:v>
                </c:pt>
                <c:pt idx="2">
                  <c:v>148289</c:v>
                </c:pt>
                <c:pt idx="3">
                  <c:v>83199</c:v>
                </c:pt>
                <c:pt idx="4">
                  <c:v>55001</c:v>
                </c:pt>
                <c:pt idx="5">
                  <c:v>34728</c:v>
                </c:pt>
                <c:pt idx="6">
                  <c:v>34312</c:v>
                </c:pt>
                <c:pt idx="7">
                  <c:v>29548</c:v>
                </c:pt>
                <c:pt idx="8">
                  <c:v>20877</c:v>
                </c:pt>
                <c:pt idx="9">
                  <c:v>12042</c:v>
                </c:pt>
                <c:pt idx="10">
                  <c:v>11268</c:v>
                </c:pt>
                <c:pt idx="11">
                  <c:v>9649</c:v>
                </c:pt>
                <c:pt idx="12">
                  <c:v>7474</c:v>
                </c:pt>
                <c:pt idx="13">
                  <c:v>4921</c:v>
                </c:pt>
                <c:pt idx="14">
                  <c:v>3817</c:v>
                </c:pt>
                <c:pt idx="15">
                  <c:v>8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</a:t>
            </a:r>
            <a:r>
              <a:rPr lang="ro-RO"/>
              <a:t>IANUAR</a:t>
            </a:r>
            <a:r>
              <a:rPr lang="en-US"/>
              <a:t>IE </a:t>
            </a:r>
            <a:r>
              <a:rPr lang="ro-RO"/>
              <a:t>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2019-2024'!$C$2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2019-2024'!$B$3:$B$4</c:f>
              <c:strCache>
                <c:ptCount val="2"/>
                <c:pt idx="0">
                  <c:v>Ianuarie 2019</c:v>
                </c:pt>
                <c:pt idx="1">
                  <c:v>Ianuarie 2025</c:v>
                </c:pt>
              </c:strCache>
            </c:strRef>
          </c:cat>
          <c:val>
            <c:numRef>
              <c:f>'Comp pax 2019-2024'!$C$3:$C$4</c:f>
              <c:numCache>
                <c:formatCode>#,##0</c:formatCode>
                <c:ptCount val="2"/>
                <c:pt idx="0">
                  <c:v>1545492</c:v>
                </c:pt>
                <c:pt idx="1">
                  <c:v>1833256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</a:t>
            </a:r>
            <a:r>
              <a:rPr lang="ro-RO" baseline="0"/>
              <a:t>IANUARIE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2023-2024'!$C$2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2023-2024'!$B$3:$B$4</c:f>
              <c:strCache>
                <c:ptCount val="2"/>
                <c:pt idx="0">
                  <c:v>Ianuarie 2024</c:v>
                </c:pt>
                <c:pt idx="1">
                  <c:v>Ianuarie 2025</c:v>
                </c:pt>
              </c:strCache>
            </c:strRef>
          </c:cat>
          <c:val>
            <c:numRef>
              <c:f>'Comp pax 2023-2024'!$C$3:$C$4</c:f>
              <c:numCache>
                <c:formatCode>#,##0</c:formatCode>
                <c:ptCount val="2"/>
                <c:pt idx="0">
                  <c:v>1728626</c:v>
                </c:pt>
                <c:pt idx="1">
                  <c:v>1833256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ianuarie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0386774569845443E-2"/>
          <c:y val="0.18281249999999999"/>
          <c:w val="0.90688174394867305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Bacău</c:v>
                </c:pt>
                <c:pt idx="7">
                  <c:v>Craiova</c:v>
                </c:pt>
                <c:pt idx="8">
                  <c:v>Brașov</c:v>
                </c:pt>
                <c:pt idx="9">
                  <c:v>Oradea</c:v>
                </c:pt>
                <c:pt idx="10">
                  <c:v>Băneasa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783605</c:v>
                </c:pt>
                <c:pt idx="1">
                  <c:v>169386</c:v>
                </c:pt>
                <c:pt idx="2">
                  <c:v>112934</c:v>
                </c:pt>
                <c:pt idx="3">
                  <c:v>72043</c:v>
                </c:pt>
                <c:pt idx="4">
                  <c:v>32708</c:v>
                </c:pt>
                <c:pt idx="5">
                  <c:v>24463</c:v>
                </c:pt>
                <c:pt idx="6">
                  <c:v>18656</c:v>
                </c:pt>
                <c:pt idx="7">
                  <c:v>15503</c:v>
                </c:pt>
                <c:pt idx="8">
                  <c:v>13311</c:v>
                </c:pt>
                <c:pt idx="9">
                  <c:v>9101</c:v>
                </c:pt>
                <c:pt idx="10">
                  <c:v>8934</c:v>
                </c:pt>
                <c:pt idx="11">
                  <c:v>7507</c:v>
                </c:pt>
                <c:pt idx="12">
                  <c:v>3817</c:v>
                </c:pt>
                <c:pt idx="13">
                  <c:v>733</c:v>
                </c:pt>
                <c:pt idx="14">
                  <c:v>508</c:v>
                </c:pt>
                <c:pt idx="15">
                  <c:v>5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Suceava</c:v>
                      </c:pt>
                      <c:pt idx="5">
                        <c:v>Sibiu</c:v>
                      </c:pt>
                      <c:pt idx="6">
                        <c:v>Bacău</c:v>
                      </c:pt>
                      <c:pt idx="7">
                        <c:v>Craiova</c:v>
                      </c:pt>
                      <c:pt idx="8">
                        <c:v>Brașov</c:v>
                      </c:pt>
                      <c:pt idx="9">
                        <c:v>Oradea</c:v>
                      </c:pt>
                      <c:pt idx="10">
                        <c:v>Băneasa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Tulcea</c:v>
                      </c:pt>
                      <c:pt idx="16">
                        <c:v>Arad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ianuarie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0526483668708085E-2"/>
          <c:y val="0.15208507803462221"/>
          <c:w val="0.90490768081073203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Craiova</c:v>
                </c:pt>
                <c:pt idx="6">
                  <c:v>Timișoara</c:v>
                </c:pt>
                <c:pt idx="7">
                  <c:v>Sibiu</c:v>
                </c:pt>
                <c:pt idx="8">
                  <c:v>Brașov</c:v>
                </c:pt>
                <c:pt idx="9">
                  <c:v>Constanța</c:v>
                </c:pt>
                <c:pt idx="10">
                  <c:v>Tg Mureș</c:v>
                </c:pt>
                <c:pt idx="11">
                  <c:v>Satu Mare</c:v>
                </c:pt>
                <c:pt idx="12">
                  <c:v>Oradea</c:v>
                </c:pt>
                <c:pt idx="13">
                  <c:v>Băneasa</c:v>
                </c:pt>
                <c:pt idx="14">
                  <c:v>Arad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377715</c:v>
                </c:pt>
                <c:pt idx="1">
                  <c:v>47412</c:v>
                </c:pt>
                <c:pt idx="2">
                  <c:v>35355</c:v>
                </c:pt>
                <c:pt idx="3">
                  <c:v>22293</c:v>
                </c:pt>
                <c:pt idx="4">
                  <c:v>16072</c:v>
                </c:pt>
                <c:pt idx="5">
                  <c:v>14045</c:v>
                </c:pt>
                <c:pt idx="6">
                  <c:v>11156</c:v>
                </c:pt>
                <c:pt idx="7">
                  <c:v>9849</c:v>
                </c:pt>
                <c:pt idx="8">
                  <c:v>7566</c:v>
                </c:pt>
                <c:pt idx="9">
                  <c:v>6741</c:v>
                </c:pt>
                <c:pt idx="10">
                  <c:v>4535</c:v>
                </c:pt>
                <c:pt idx="11">
                  <c:v>4413</c:v>
                </c:pt>
                <c:pt idx="12">
                  <c:v>2167</c:v>
                </c:pt>
                <c:pt idx="13">
                  <c:v>715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layout>
        <c:manualLayout>
          <c:xMode val="edge"/>
          <c:yMode val="edge"/>
          <c:x val="0.14116898148148149"/>
          <c:y val="3.93518518518518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6.765529308836396E-2"/>
          <c:y val="0.19002314814814816"/>
          <c:w val="0.91961322543015456"/>
          <c:h val="0.61771216097987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Bacău</c:v>
                </c:pt>
                <c:pt idx="7">
                  <c:v>Craiova</c:v>
                </c:pt>
                <c:pt idx="8">
                  <c:v>Brașov</c:v>
                </c:pt>
                <c:pt idx="9">
                  <c:v>Oradea</c:v>
                </c:pt>
                <c:pt idx="10">
                  <c:v>Băneasa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783605</c:v>
                </c:pt>
                <c:pt idx="1">
                  <c:v>169386</c:v>
                </c:pt>
                <c:pt idx="2">
                  <c:v>112934</c:v>
                </c:pt>
                <c:pt idx="3">
                  <c:v>72043</c:v>
                </c:pt>
                <c:pt idx="4">
                  <c:v>32708</c:v>
                </c:pt>
                <c:pt idx="5">
                  <c:v>24463</c:v>
                </c:pt>
                <c:pt idx="6">
                  <c:v>18656</c:v>
                </c:pt>
                <c:pt idx="7">
                  <c:v>15503</c:v>
                </c:pt>
                <c:pt idx="8">
                  <c:v>13311</c:v>
                </c:pt>
                <c:pt idx="9">
                  <c:v>9101</c:v>
                </c:pt>
                <c:pt idx="10">
                  <c:v>8934</c:v>
                </c:pt>
                <c:pt idx="11">
                  <c:v>7507</c:v>
                </c:pt>
                <c:pt idx="12">
                  <c:v>3817</c:v>
                </c:pt>
                <c:pt idx="13">
                  <c:v>733</c:v>
                </c:pt>
                <c:pt idx="14">
                  <c:v>508</c:v>
                </c:pt>
                <c:pt idx="15">
                  <c:v>5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Bacău</c:v>
                </c:pt>
                <c:pt idx="7">
                  <c:v>Craiova</c:v>
                </c:pt>
                <c:pt idx="8">
                  <c:v>Brașov</c:v>
                </c:pt>
                <c:pt idx="9">
                  <c:v>Oradea</c:v>
                </c:pt>
                <c:pt idx="10">
                  <c:v>Băneasa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377715</c:v>
                </c:pt>
                <c:pt idx="1">
                  <c:v>47412</c:v>
                </c:pt>
                <c:pt idx="2">
                  <c:v>35355</c:v>
                </c:pt>
                <c:pt idx="3">
                  <c:v>11156</c:v>
                </c:pt>
                <c:pt idx="4">
                  <c:v>22293</c:v>
                </c:pt>
                <c:pt idx="5">
                  <c:v>9849</c:v>
                </c:pt>
                <c:pt idx="6">
                  <c:v>16072</c:v>
                </c:pt>
                <c:pt idx="7">
                  <c:v>14045</c:v>
                </c:pt>
                <c:pt idx="8">
                  <c:v>7566</c:v>
                </c:pt>
                <c:pt idx="9">
                  <c:v>2167</c:v>
                </c:pt>
                <c:pt idx="10">
                  <c:v>715</c:v>
                </c:pt>
                <c:pt idx="11">
                  <c:v>4535</c:v>
                </c:pt>
                <c:pt idx="12">
                  <c:v>0</c:v>
                </c:pt>
                <c:pt idx="13">
                  <c:v>6741</c:v>
                </c:pt>
                <c:pt idx="14">
                  <c:v>4413</c:v>
                </c:pt>
                <c:pt idx="15">
                  <c:v>0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ianuarie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Brașov</c:v>
                </c:pt>
                <c:pt idx="9">
                  <c:v>Bacău</c:v>
                </c:pt>
                <c:pt idx="10">
                  <c:v>Băneasa</c:v>
                </c:pt>
                <c:pt idx="11">
                  <c:v>Constanța</c:v>
                </c:pt>
                <c:pt idx="12">
                  <c:v>Arad</c:v>
                </c:pt>
                <c:pt idx="13">
                  <c:v>Târgu Mureș</c:v>
                </c:pt>
                <c:pt idx="14">
                  <c:v>Sibiu</c:v>
                </c:pt>
                <c:pt idx="15">
                  <c:v>Tulcea</c:v>
                </c:pt>
                <c:pt idx="16">
                  <c:v>Craiova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57744</c:v>
                </c:pt>
                <c:pt idx="1">
                  <c:v>20972</c:v>
                </c:pt>
                <c:pt idx="2">
                  <c:v>15302</c:v>
                </c:pt>
                <c:pt idx="3">
                  <c:v>9285</c:v>
                </c:pt>
                <c:pt idx="4">
                  <c:v>7241</c:v>
                </c:pt>
                <c:pt idx="5">
                  <c:v>2879</c:v>
                </c:pt>
                <c:pt idx="6">
                  <c:v>1636</c:v>
                </c:pt>
                <c:pt idx="7">
                  <c:v>470</c:v>
                </c:pt>
                <c:pt idx="8">
                  <c:v>220</c:v>
                </c:pt>
                <c:pt idx="9">
                  <c:v>179</c:v>
                </c:pt>
                <c:pt idx="10">
                  <c:v>160</c:v>
                </c:pt>
                <c:pt idx="11">
                  <c:v>83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Brașov</c:v>
                      </c:pt>
                      <c:pt idx="9">
                        <c:v>Bacău</c:v>
                      </c:pt>
                      <c:pt idx="10">
                        <c:v>Băneasa</c:v>
                      </c:pt>
                      <c:pt idx="11">
                        <c:v>Constanța</c:v>
                      </c:pt>
                      <c:pt idx="12">
                        <c:v>Arad</c:v>
                      </c:pt>
                      <c:pt idx="13">
                        <c:v>Târgu Mureș</c:v>
                      </c:pt>
                      <c:pt idx="14">
                        <c:v>Sibiu</c:v>
                      </c:pt>
                      <c:pt idx="15">
                        <c:v>Tulcea</c:v>
                      </c:pt>
                      <c:pt idx="16">
                        <c:v>Craiova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ianuarie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294637649460479E-2"/>
          <c:y val="0.15208503093399167"/>
          <c:w val="0.9128247120151648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interneexterne'!$A$36:$A$52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Bacău</c:v>
                </c:pt>
                <c:pt idx="6">
                  <c:v>Sibiu</c:v>
                </c:pt>
                <c:pt idx="7">
                  <c:v>Craiova</c:v>
                </c:pt>
                <c:pt idx="8">
                  <c:v>Brașov</c:v>
                </c:pt>
                <c:pt idx="9">
                  <c:v>Tg Mureș</c:v>
                </c:pt>
                <c:pt idx="10">
                  <c:v>Băneasa</c:v>
                </c:pt>
                <c:pt idx="11">
                  <c:v>Constanța</c:v>
                </c:pt>
                <c:pt idx="12">
                  <c:v>Satu Mare</c:v>
                </c:pt>
                <c:pt idx="13">
                  <c:v>Oradea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interneexterne'!$B$36:$B$52</c:f>
              <c:numCache>
                <c:formatCode>#,##0</c:formatCode>
                <c:ptCount val="17"/>
                <c:pt idx="0">
                  <c:v>1103576</c:v>
                </c:pt>
                <c:pt idx="1">
                  <c:v>195802</c:v>
                </c:pt>
                <c:pt idx="2">
                  <c:v>138940</c:v>
                </c:pt>
                <c:pt idx="3">
                  <c:v>67897</c:v>
                </c:pt>
                <c:pt idx="4">
                  <c:v>52115</c:v>
                </c:pt>
                <c:pt idx="5">
                  <c:v>34547</c:v>
                </c:pt>
                <c:pt idx="6">
                  <c:v>34300</c:v>
                </c:pt>
                <c:pt idx="7">
                  <c:v>29504</c:v>
                </c:pt>
                <c:pt idx="8">
                  <c:v>20656</c:v>
                </c:pt>
                <c:pt idx="9">
                  <c:v>12038</c:v>
                </c:pt>
                <c:pt idx="10">
                  <c:v>9261</c:v>
                </c:pt>
                <c:pt idx="11">
                  <c:v>7185</c:v>
                </c:pt>
                <c:pt idx="12">
                  <c:v>4437</c:v>
                </c:pt>
                <c:pt idx="13">
                  <c:v>4007</c:v>
                </c:pt>
                <c:pt idx="14">
                  <c:v>2157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58850976961207E-2"/>
          <c:y val="0.17315981335666375"/>
          <c:w val="0.91640966754155728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interneexterne'!$B$71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Brașov</c:v>
                </c:pt>
                <c:pt idx="9">
                  <c:v>Bacău</c:v>
                </c:pt>
                <c:pt idx="10">
                  <c:v>Băneasa</c:v>
                </c:pt>
                <c:pt idx="11">
                  <c:v>Constanța</c:v>
                </c:pt>
                <c:pt idx="12">
                  <c:v>Arad</c:v>
                </c:pt>
                <c:pt idx="13">
                  <c:v>Târgu Mureș</c:v>
                </c:pt>
                <c:pt idx="14">
                  <c:v>Sibiu</c:v>
                </c:pt>
                <c:pt idx="15">
                  <c:v>Tulcea</c:v>
                </c:pt>
                <c:pt idx="16">
                  <c:v>Craiova</c:v>
                </c:pt>
              </c:strCache>
            </c:strRef>
          </c:cat>
          <c:val>
            <c:numRef>
              <c:f>'Zboruri interneexterne'!$B$72:$B$88</c:f>
              <c:numCache>
                <c:formatCode>#,##0</c:formatCode>
                <c:ptCount val="17"/>
                <c:pt idx="0">
                  <c:v>57744</c:v>
                </c:pt>
                <c:pt idx="1">
                  <c:v>20972</c:v>
                </c:pt>
                <c:pt idx="2">
                  <c:v>15302</c:v>
                </c:pt>
                <c:pt idx="3">
                  <c:v>9285</c:v>
                </c:pt>
                <c:pt idx="4">
                  <c:v>7241</c:v>
                </c:pt>
                <c:pt idx="5">
                  <c:v>2879</c:v>
                </c:pt>
                <c:pt idx="6">
                  <c:v>1636</c:v>
                </c:pt>
                <c:pt idx="7">
                  <c:v>470</c:v>
                </c:pt>
                <c:pt idx="8">
                  <c:v>220</c:v>
                </c:pt>
                <c:pt idx="9">
                  <c:v>179</c:v>
                </c:pt>
                <c:pt idx="10">
                  <c:v>160</c:v>
                </c:pt>
                <c:pt idx="11">
                  <c:v>83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interneexterne'!$C$71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Brașov</c:v>
                </c:pt>
                <c:pt idx="9">
                  <c:v>Bacău</c:v>
                </c:pt>
                <c:pt idx="10">
                  <c:v>Băneasa</c:v>
                </c:pt>
                <c:pt idx="11">
                  <c:v>Constanța</c:v>
                </c:pt>
                <c:pt idx="12">
                  <c:v>Arad</c:v>
                </c:pt>
                <c:pt idx="13">
                  <c:v>Târgu Mureș</c:v>
                </c:pt>
                <c:pt idx="14">
                  <c:v>Sibiu</c:v>
                </c:pt>
                <c:pt idx="15">
                  <c:v>Tulcea</c:v>
                </c:pt>
                <c:pt idx="16">
                  <c:v>Craiova</c:v>
                </c:pt>
              </c:strCache>
            </c:strRef>
          </c:cat>
          <c:val>
            <c:numRef>
              <c:f>'Zboruri interneexterne'!$C$72:$C$88</c:f>
              <c:numCache>
                <c:formatCode>#,##0</c:formatCode>
                <c:ptCount val="17"/>
                <c:pt idx="0">
                  <c:v>1103576</c:v>
                </c:pt>
                <c:pt idx="1">
                  <c:v>195802</c:v>
                </c:pt>
                <c:pt idx="2">
                  <c:v>67897</c:v>
                </c:pt>
                <c:pt idx="3">
                  <c:v>138940</c:v>
                </c:pt>
                <c:pt idx="4">
                  <c:v>4007</c:v>
                </c:pt>
                <c:pt idx="5">
                  <c:v>52115</c:v>
                </c:pt>
                <c:pt idx="6">
                  <c:v>2157</c:v>
                </c:pt>
                <c:pt idx="7">
                  <c:v>4437</c:v>
                </c:pt>
                <c:pt idx="8">
                  <c:v>20656</c:v>
                </c:pt>
                <c:pt idx="9">
                  <c:v>34547</c:v>
                </c:pt>
                <c:pt idx="10">
                  <c:v>9261</c:v>
                </c:pt>
                <c:pt idx="11">
                  <c:v>7185</c:v>
                </c:pt>
                <c:pt idx="12">
                  <c:v>4</c:v>
                </c:pt>
                <c:pt idx="13">
                  <c:v>12038</c:v>
                </c:pt>
                <c:pt idx="14">
                  <c:v>34300</c:v>
                </c:pt>
                <c:pt idx="15">
                  <c:v>0</c:v>
                </c:pt>
                <c:pt idx="16">
                  <c:v>29504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ianuarie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Suceava</c:v>
                </c:pt>
                <c:pt idx="6">
                  <c:v>Sibiu</c:v>
                </c:pt>
                <c:pt idx="7">
                  <c:v>Craiova</c:v>
                </c:pt>
                <c:pt idx="8">
                  <c:v>Constanța</c:v>
                </c:pt>
                <c:pt idx="9">
                  <c:v>Bacău</c:v>
                </c:pt>
                <c:pt idx="10">
                  <c:v>Oradea</c:v>
                </c:pt>
                <c:pt idx="11">
                  <c:v>Brașov</c:v>
                </c:pt>
                <c:pt idx="12">
                  <c:v>Târgu Mureș</c:v>
                </c:pt>
                <c:pt idx="13">
                  <c:v>Arad</c:v>
                </c:pt>
                <c:pt idx="14">
                  <c:v>Maramureș</c:v>
                </c:pt>
                <c:pt idx="15">
                  <c:v>Satu Mare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9003</c:v>
                </c:pt>
                <c:pt idx="1">
                  <c:v>2032</c:v>
                </c:pt>
                <c:pt idx="2">
                  <c:v>1181</c:v>
                </c:pt>
                <c:pt idx="3">
                  <c:v>1088</c:v>
                </c:pt>
                <c:pt idx="4">
                  <c:v>770</c:v>
                </c:pt>
                <c:pt idx="5">
                  <c:v>525</c:v>
                </c:pt>
                <c:pt idx="6">
                  <c:v>516</c:v>
                </c:pt>
                <c:pt idx="7">
                  <c:v>501</c:v>
                </c:pt>
                <c:pt idx="8">
                  <c:v>438</c:v>
                </c:pt>
                <c:pt idx="9">
                  <c:v>310</c:v>
                </c:pt>
                <c:pt idx="10">
                  <c:v>260</c:v>
                </c:pt>
                <c:pt idx="11">
                  <c:v>238</c:v>
                </c:pt>
                <c:pt idx="12">
                  <c:v>109</c:v>
                </c:pt>
                <c:pt idx="13">
                  <c:v>109</c:v>
                </c:pt>
                <c:pt idx="14">
                  <c:v>66</c:v>
                </c:pt>
                <c:pt idx="15">
                  <c:v>54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Băneasa</c:v>
                      </c:pt>
                      <c:pt idx="5">
                        <c:v>Suceava</c:v>
                      </c:pt>
                      <c:pt idx="6">
                        <c:v>Sibiu</c:v>
                      </c:pt>
                      <c:pt idx="7">
                        <c:v>Craiova</c:v>
                      </c:pt>
                      <c:pt idx="8">
                        <c:v>Constanța</c:v>
                      </c:pt>
                      <c:pt idx="9">
                        <c:v>Bacău</c:v>
                      </c:pt>
                      <c:pt idx="10">
                        <c:v>Oradea</c:v>
                      </c:pt>
                      <c:pt idx="11">
                        <c:v>Brașov</c:v>
                      </c:pt>
                      <c:pt idx="12">
                        <c:v>Târgu Mureș</c:v>
                      </c:pt>
                      <c:pt idx="13">
                        <c:v>Arad</c:v>
                      </c:pt>
                      <c:pt idx="14">
                        <c:v>Maramureș</c:v>
                      </c:pt>
                      <c:pt idx="15">
                        <c:v>Satu Mare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ianuarie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518872933985689E-2"/>
          <c:y val="0.2218568781843446"/>
          <c:w val="0.92658816023387613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2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47-4EBF-BA5F-5FE8B52A1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Timișoara</c:v>
                </c:pt>
                <c:pt idx="2">
                  <c:v>Cluj</c:v>
                </c:pt>
                <c:pt idx="3">
                  <c:v>Brașov</c:v>
                </c:pt>
                <c:pt idx="4">
                  <c:v>Constanța</c:v>
                </c:pt>
                <c:pt idx="5">
                  <c:v>Suceava</c:v>
                </c:pt>
                <c:pt idx="6">
                  <c:v>Craiova</c:v>
                </c:pt>
                <c:pt idx="7">
                  <c:v>Iași</c:v>
                </c:pt>
                <c:pt idx="8">
                  <c:v>Sibiu</c:v>
                </c:pt>
                <c:pt idx="9">
                  <c:v>Arad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2773.31</c:v>
                </c:pt>
                <c:pt idx="1">
                  <c:v>482.69</c:v>
                </c:pt>
                <c:pt idx="2">
                  <c:v>476.63799999999998</c:v>
                </c:pt>
                <c:pt idx="3">
                  <c:v>231.47</c:v>
                </c:pt>
                <c:pt idx="4">
                  <c:v>44</c:v>
                </c:pt>
                <c:pt idx="5">
                  <c:v>0.7</c:v>
                </c:pt>
                <c:pt idx="6">
                  <c:v>0.20300000000000001</c:v>
                </c:pt>
                <c:pt idx="7">
                  <c:v>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180975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148589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182877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99</xdr:row>
      <xdr:rowOff>15240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34</xdr:row>
      <xdr:rowOff>13966</xdr:rowOff>
    </xdr:from>
    <xdr:to>
      <xdr:col>21</xdr:col>
      <xdr:colOff>2540</xdr:colOff>
      <xdr:row>67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69</xdr:row>
      <xdr:rowOff>171450</xdr:rowOff>
    </xdr:from>
    <xdr:to>
      <xdr:col>21</xdr:col>
      <xdr:colOff>606423</xdr:colOff>
      <xdr:row>99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163828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601979</xdr:colOff>
      <xdr:row>1</xdr:row>
      <xdr:rowOff>146685</xdr:rowOff>
    </xdr:from>
    <xdr:to>
      <xdr:col>20</xdr:col>
      <xdr:colOff>601979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536044</xdr:colOff>
      <xdr:row>34</xdr:row>
      <xdr:rowOff>109536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2984446</xdr:colOff>
      <xdr:row>19</xdr:row>
      <xdr:rowOff>66252</xdr:rowOff>
    </xdr:from>
    <xdr:to>
      <xdr:col>2</xdr:col>
      <xdr:colOff>3910654</xdr:colOff>
      <xdr:row>21</xdr:row>
      <xdr:rowOff>84942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770913" y="3715385"/>
          <a:ext cx="926208" cy="391224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3067046</xdr:colOff>
      <xdr:row>17</xdr:row>
      <xdr:rowOff>97374</xdr:rowOff>
    </xdr:from>
    <xdr:to>
      <xdr:col>2</xdr:col>
      <xdr:colOff>4030535</xdr:colOff>
      <xdr:row>22</xdr:row>
      <xdr:rowOff>71950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853513" y="3373974"/>
          <a:ext cx="963489" cy="9059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18,6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159736</xdr:rowOff>
    </xdr:from>
    <xdr:to>
      <xdr:col>5</xdr:col>
      <xdr:colOff>96986</xdr:colOff>
      <xdr:row>35</xdr:row>
      <xdr:rowOff>88019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2533749</xdr:colOff>
      <xdr:row>20</xdr:row>
      <xdr:rowOff>65859</xdr:rowOff>
    </xdr:from>
    <xdr:to>
      <xdr:col>2</xdr:col>
      <xdr:colOff>3480988</xdr:colOff>
      <xdr:row>22</xdr:row>
      <xdr:rowOff>35929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694243" y="3795177"/>
          <a:ext cx="947239" cy="328658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2714232</xdr:colOff>
      <xdr:row>17</xdr:row>
      <xdr:rowOff>90525</xdr:rowOff>
    </xdr:from>
    <xdr:to>
      <xdr:col>2</xdr:col>
      <xdr:colOff>3742194</xdr:colOff>
      <xdr:row>22</xdr:row>
      <xdr:rowOff>9254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874726" y="3281960"/>
          <a:ext cx="1027962" cy="815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+ 6%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1"/>
    <tableColumn id="3" xr3:uid="{B0781DB9-5CC4-4D88-A7D4-A4B58F0AE63D}" name="Trafic non-Schengen" dataDxfId="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B23" totalsRowShown="0">
  <autoFilter ref="A3:B23" xr:uid="{1466D978-C111-4850-BA25-A52E677A12CD}"/>
  <sortState xmlns:xlrd2="http://schemas.microsoft.com/office/spreadsheetml/2017/richdata2" ref="A4:B23">
    <sortCondition descending="1" ref="B3:B23"/>
  </sortState>
  <tableColumns count="2">
    <tableColumn id="1" xr3:uid="{4A55603B-2297-481C-9893-EBF50DBDC683}" name="Aeroport"/>
    <tableColumn id="2" xr3:uid="{EA68C0FD-93CB-495E-A018-760CCA01DF7E}" name="Trafic" dataDxfId="8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5:B55" totalsRowShown="0">
  <autoFilter ref="A35:B55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6:B52">
    <sortCondition descending="1" ref="B35:B55"/>
  </sortState>
  <tableColumns count="2">
    <tableColumn id="1" xr3:uid="{A916BD62-9BB6-4ED5-93FB-0CD6832B19C7}" name="Aeroport"/>
    <tableColumn id="2" xr3:uid="{52627334-404F-4F5A-A72E-384059BCC4C7}" name="Trafic" dataDxfId="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1:C88" totalsRowShown="0" tableBorderDxfId="6">
  <autoFilter ref="A71:C88" xr:uid="{631FF2AC-B343-446E-88C4-167CFF12F28E}"/>
  <sortState xmlns:xlrd2="http://schemas.microsoft.com/office/spreadsheetml/2017/richdata2" ref="A72:C88">
    <sortCondition descending="1" ref="C71:C88"/>
  </sortState>
  <tableColumns count="3">
    <tableColumn id="1" xr3:uid="{275D1C37-B8C9-4FEF-BB53-7066F7334A57}" name="Aeroport" dataDxfId="5"/>
    <tableColumn id="2" xr3:uid="{79792F46-ADC4-4F79-9C99-2283A5E3B8B0}" name="Trafic Intern" dataDxfId="0"/>
    <tableColumn id="3" xr3:uid="{C49F8062-60E0-4695-8935-A4F249FC962B}" name="Trafic extern" dataDxfId="4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3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C23" totalsRowShown="0">
  <autoFilter ref="A3:C23" xr:uid="{DAB03479-4C82-44C5-8910-311375587DAF}"/>
  <sortState xmlns:xlrd2="http://schemas.microsoft.com/office/spreadsheetml/2017/richdata2" ref="A4:C23">
    <sortCondition descending="1" ref="B3:B23"/>
  </sortState>
  <tableColumns count="3">
    <tableColumn id="1" xr3:uid="{36C96D40-741B-4A3B-AC46-21AB1A9914F0}" name="Aeroport"/>
    <tableColumn id="2" xr3:uid="{A233A597-845B-4923-AE4A-8447C8ED9DE7}" name="Trafic marfa" dataDxfId="2"/>
    <tableColumn id="3" xr3:uid="{EC0CFBC9-BCD5-4778-9A79-AAAF1234AD7D}" name="Column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workbookViewId="0">
      <selection activeCell="B29" sqref="B29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1" x14ac:dyDescent="0.4">
      <c r="A2" s="20" t="s">
        <v>39</v>
      </c>
    </row>
    <row r="4" spans="1:2" x14ac:dyDescent="0.3">
      <c r="A4" t="s">
        <v>28</v>
      </c>
      <c r="B4" s="18" t="s">
        <v>29</v>
      </c>
    </row>
    <row r="5" spans="1:2" x14ac:dyDescent="0.3">
      <c r="A5" t="s">
        <v>0</v>
      </c>
      <c r="B5" s="18">
        <v>1161320</v>
      </c>
    </row>
    <row r="6" spans="1:2" x14ac:dyDescent="0.3">
      <c r="A6" t="s">
        <v>1</v>
      </c>
      <c r="B6" s="1">
        <v>216798</v>
      </c>
    </row>
    <row r="7" spans="1:2" x14ac:dyDescent="0.3">
      <c r="A7" t="s">
        <v>2</v>
      </c>
      <c r="B7" s="19">
        <v>148289</v>
      </c>
    </row>
    <row r="8" spans="1:2" x14ac:dyDescent="0.3">
      <c r="A8" t="s">
        <v>3</v>
      </c>
      <c r="B8" s="1">
        <v>83199</v>
      </c>
    </row>
    <row r="9" spans="1:2" x14ac:dyDescent="0.3">
      <c r="A9" t="s">
        <v>5</v>
      </c>
      <c r="B9" s="1">
        <v>55001</v>
      </c>
    </row>
    <row r="10" spans="1:2" x14ac:dyDescent="0.3">
      <c r="A10" t="s">
        <v>4</v>
      </c>
      <c r="B10" s="1">
        <v>34728</v>
      </c>
    </row>
    <row r="11" spans="1:2" x14ac:dyDescent="0.3">
      <c r="A11" t="s">
        <v>6</v>
      </c>
      <c r="B11" s="1">
        <v>34312</v>
      </c>
    </row>
    <row r="12" spans="1:2" x14ac:dyDescent="0.3">
      <c r="A12" t="s">
        <v>12</v>
      </c>
      <c r="B12" s="1">
        <v>29548</v>
      </c>
    </row>
    <row r="13" spans="1:2" x14ac:dyDescent="0.3">
      <c r="A13" t="s">
        <v>24</v>
      </c>
      <c r="B13" s="1">
        <v>20877</v>
      </c>
    </row>
    <row r="14" spans="1:2" x14ac:dyDescent="0.3">
      <c r="A14" t="s">
        <v>15</v>
      </c>
      <c r="B14" s="1">
        <v>12042</v>
      </c>
    </row>
    <row r="15" spans="1:2" x14ac:dyDescent="0.3">
      <c r="A15" t="s">
        <v>7</v>
      </c>
      <c r="B15" s="1">
        <v>11268</v>
      </c>
    </row>
    <row r="16" spans="1:2" x14ac:dyDescent="0.3">
      <c r="A16" t="s">
        <v>11</v>
      </c>
      <c r="B16" s="1">
        <v>9649</v>
      </c>
    </row>
    <row r="17" spans="1:26" x14ac:dyDescent="0.3">
      <c r="A17" t="s">
        <v>20</v>
      </c>
      <c r="B17" s="1">
        <v>7474</v>
      </c>
    </row>
    <row r="18" spans="1:26" x14ac:dyDescent="0.3">
      <c r="A18" t="s">
        <v>14</v>
      </c>
      <c r="B18" s="1">
        <v>4921</v>
      </c>
    </row>
    <row r="19" spans="1:26" x14ac:dyDescent="0.3">
      <c r="A19" t="s">
        <v>8</v>
      </c>
      <c r="B19" s="1">
        <v>3817</v>
      </c>
    </row>
    <row r="20" spans="1:26" x14ac:dyDescent="0.3">
      <c r="A20" t="s">
        <v>9</v>
      </c>
      <c r="B20" s="1">
        <v>8</v>
      </c>
    </row>
    <row r="21" spans="1:26" x14ac:dyDescent="0.3">
      <c r="A21" t="s">
        <v>10</v>
      </c>
      <c r="B21" s="1">
        <v>5</v>
      </c>
    </row>
    <row r="22" spans="1:26" hidden="1" x14ac:dyDescent="0.3">
      <c r="B22" s="1"/>
      <c r="Z22" t="s">
        <v>18</v>
      </c>
    </row>
    <row r="23" spans="1:26" hidden="1" x14ac:dyDescent="0.3">
      <c r="B23" s="1"/>
    </row>
    <row r="24" spans="1:26" x14ac:dyDescent="0.3">
      <c r="A24" s="21" t="s">
        <v>19</v>
      </c>
      <c r="B24" s="22">
        <f>SUBTOTAL(9,B5:B23)</f>
        <v>1833256</v>
      </c>
    </row>
    <row r="25" spans="1:26" x14ac:dyDescent="0.3">
      <c r="X25" t="s">
        <v>18</v>
      </c>
    </row>
    <row r="27" spans="1:26" x14ac:dyDescent="0.3">
      <c r="B27" t="s">
        <v>18</v>
      </c>
    </row>
    <row r="28" spans="1:26" x14ac:dyDescent="0.3">
      <c r="B28" t="s">
        <v>18</v>
      </c>
    </row>
    <row r="29" spans="1:26" x14ac:dyDescent="0.3">
      <c r="B29" t="s">
        <v>18</v>
      </c>
      <c r="C29" t="s">
        <v>18</v>
      </c>
    </row>
    <row r="32" spans="1:26" x14ac:dyDescent="0.3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42" workbookViewId="0">
      <selection activeCell="C84" sqref="C84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26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783605</v>
      </c>
    </row>
    <row r="5" spans="1:2" x14ac:dyDescent="0.3">
      <c r="A5" t="s">
        <v>1</v>
      </c>
      <c r="B5" s="1">
        <v>169386</v>
      </c>
    </row>
    <row r="6" spans="1:2" x14ac:dyDescent="0.3">
      <c r="A6" t="s">
        <v>2</v>
      </c>
      <c r="B6" s="1">
        <v>112934</v>
      </c>
    </row>
    <row r="7" spans="1:2" x14ac:dyDescent="0.3">
      <c r="A7" t="s">
        <v>3</v>
      </c>
      <c r="B7" s="1">
        <v>72043</v>
      </c>
    </row>
    <row r="8" spans="1:2" x14ac:dyDescent="0.3">
      <c r="A8" t="s">
        <v>5</v>
      </c>
      <c r="B8" s="1">
        <v>32708</v>
      </c>
    </row>
    <row r="9" spans="1:2" x14ac:dyDescent="0.3">
      <c r="A9" t="s">
        <v>6</v>
      </c>
      <c r="B9" s="1">
        <v>24463</v>
      </c>
    </row>
    <row r="10" spans="1:2" x14ac:dyDescent="0.3">
      <c r="A10" t="s">
        <v>4</v>
      </c>
      <c r="B10" s="1">
        <v>18656</v>
      </c>
    </row>
    <row r="11" spans="1:2" x14ac:dyDescent="0.3">
      <c r="A11" t="s">
        <v>12</v>
      </c>
      <c r="B11" s="1">
        <v>15503</v>
      </c>
    </row>
    <row r="12" spans="1:2" x14ac:dyDescent="0.3">
      <c r="A12" t="s">
        <v>24</v>
      </c>
      <c r="B12" s="1">
        <v>13311</v>
      </c>
    </row>
    <row r="13" spans="1:2" x14ac:dyDescent="0.3">
      <c r="A13" t="s">
        <v>7</v>
      </c>
      <c r="B13" s="1">
        <v>9101</v>
      </c>
    </row>
    <row r="14" spans="1:2" x14ac:dyDescent="0.3">
      <c r="A14" t="s">
        <v>11</v>
      </c>
      <c r="B14" s="1">
        <v>8934</v>
      </c>
    </row>
    <row r="15" spans="1:2" x14ac:dyDescent="0.3">
      <c r="A15" t="s">
        <v>15</v>
      </c>
      <c r="B15" s="1">
        <v>7507</v>
      </c>
    </row>
    <row r="16" spans="1:2" x14ac:dyDescent="0.3">
      <c r="A16" t="s">
        <v>8</v>
      </c>
      <c r="B16" s="1">
        <v>3817</v>
      </c>
    </row>
    <row r="17" spans="1:2" x14ac:dyDescent="0.3">
      <c r="A17" t="s">
        <v>20</v>
      </c>
      <c r="B17" s="1">
        <v>733</v>
      </c>
    </row>
    <row r="18" spans="1:2" x14ac:dyDescent="0.3">
      <c r="A18" t="s">
        <v>14</v>
      </c>
      <c r="B18" s="1">
        <v>508</v>
      </c>
    </row>
    <row r="19" spans="1:2" x14ac:dyDescent="0.3">
      <c r="A19" t="s">
        <v>10</v>
      </c>
      <c r="B19" s="1">
        <v>5</v>
      </c>
    </row>
    <row r="20" spans="1:2" x14ac:dyDescent="0.3">
      <c r="A20" t="s">
        <v>9</v>
      </c>
      <c r="B20" s="1">
        <v>4</v>
      </c>
    </row>
    <row r="21" spans="1:2" x14ac:dyDescent="0.3">
      <c r="A21" s="7"/>
      <c r="B21" s="8"/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/>
    </row>
    <row r="34" spans="1:10" x14ac:dyDescent="0.3">
      <c r="A34" s="10"/>
      <c r="B34" s="9"/>
    </row>
    <row r="35" spans="1:10" ht="21" x14ac:dyDescent="0.4">
      <c r="A35" s="20" t="s">
        <v>27</v>
      </c>
      <c r="B35" s="1"/>
    </row>
    <row r="37" spans="1:10" x14ac:dyDescent="0.3">
      <c r="A37" t="s">
        <v>28</v>
      </c>
      <c r="B37" s="1" t="s">
        <v>29</v>
      </c>
    </row>
    <row r="38" spans="1:10" x14ac:dyDescent="0.3">
      <c r="A38" t="s">
        <v>0</v>
      </c>
      <c r="B38" s="1">
        <v>377715</v>
      </c>
    </row>
    <row r="39" spans="1:10" x14ac:dyDescent="0.3">
      <c r="A39" t="s">
        <v>1</v>
      </c>
      <c r="B39" s="1">
        <v>47412</v>
      </c>
      <c r="C39" t="s">
        <v>23</v>
      </c>
    </row>
    <row r="40" spans="1:10" x14ac:dyDescent="0.3">
      <c r="A40" t="s">
        <v>2</v>
      </c>
      <c r="B40" s="1">
        <v>35355</v>
      </c>
    </row>
    <row r="41" spans="1:10" x14ac:dyDescent="0.3">
      <c r="A41" t="s">
        <v>5</v>
      </c>
      <c r="B41" s="1">
        <v>22293</v>
      </c>
    </row>
    <row r="42" spans="1:10" x14ac:dyDescent="0.3">
      <c r="A42" t="s">
        <v>4</v>
      </c>
      <c r="B42" s="1">
        <v>16072</v>
      </c>
      <c r="J42" t="s">
        <v>13</v>
      </c>
    </row>
    <row r="43" spans="1:10" x14ac:dyDescent="0.3">
      <c r="A43" t="s">
        <v>12</v>
      </c>
      <c r="B43" s="1">
        <v>14045</v>
      </c>
    </row>
    <row r="44" spans="1:10" x14ac:dyDescent="0.3">
      <c r="A44" t="s">
        <v>3</v>
      </c>
      <c r="B44" s="1">
        <v>11156</v>
      </c>
    </row>
    <row r="45" spans="1:10" x14ac:dyDescent="0.3">
      <c r="A45" t="s">
        <v>6</v>
      </c>
      <c r="B45" s="1">
        <v>9849</v>
      </c>
    </row>
    <row r="46" spans="1:10" x14ac:dyDescent="0.3">
      <c r="A46" t="s">
        <v>24</v>
      </c>
      <c r="B46" s="1">
        <v>7566</v>
      </c>
    </row>
    <row r="47" spans="1:10" x14ac:dyDescent="0.3">
      <c r="A47" t="s">
        <v>20</v>
      </c>
      <c r="B47" s="1">
        <v>6741</v>
      </c>
    </row>
    <row r="48" spans="1:10" x14ac:dyDescent="0.3">
      <c r="A48" t="s">
        <v>22</v>
      </c>
      <c r="B48" s="1">
        <v>4535</v>
      </c>
    </row>
    <row r="49" spans="1:2" x14ac:dyDescent="0.3">
      <c r="A49" t="s">
        <v>14</v>
      </c>
      <c r="B49" s="1">
        <v>4413</v>
      </c>
    </row>
    <row r="50" spans="1:2" x14ac:dyDescent="0.3">
      <c r="A50" t="s">
        <v>7</v>
      </c>
      <c r="B50" s="1">
        <v>2167</v>
      </c>
    </row>
    <row r="51" spans="1:2" x14ac:dyDescent="0.3">
      <c r="A51" t="s">
        <v>11</v>
      </c>
      <c r="B51" s="1">
        <v>715</v>
      </c>
    </row>
    <row r="52" spans="1:2" x14ac:dyDescent="0.3">
      <c r="A52" t="s">
        <v>9</v>
      </c>
      <c r="B52" s="1">
        <v>4</v>
      </c>
    </row>
    <row r="53" spans="1:2" x14ac:dyDescent="0.3">
      <c r="A53" t="s">
        <v>8</v>
      </c>
      <c r="B53" s="1">
        <v>0</v>
      </c>
    </row>
    <row r="54" spans="1:2" x14ac:dyDescent="0.3">
      <c r="A54" t="s">
        <v>10</v>
      </c>
      <c r="B54" s="1">
        <v>0</v>
      </c>
    </row>
    <row r="55" spans="1:2" x14ac:dyDescent="0.3">
      <c r="A55" s="11"/>
      <c r="B55" s="12"/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20" t="s">
        <v>30</v>
      </c>
    </row>
    <row r="70" spans="1:26" x14ac:dyDescent="0.3">
      <c r="A70" t="s">
        <v>28</v>
      </c>
      <c r="B70" s="1" t="s">
        <v>37</v>
      </c>
      <c r="C70" t="s">
        <v>38</v>
      </c>
    </row>
    <row r="71" spans="1:26" x14ac:dyDescent="0.3">
      <c r="A71" t="s">
        <v>0</v>
      </c>
      <c r="B71" s="1">
        <v>783605</v>
      </c>
      <c r="C71" s="1">
        <v>377715</v>
      </c>
      <c r="Z71" t="s">
        <v>18</v>
      </c>
    </row>
    <row r="72" spans="1:26" x14ac:dyDescent="0.3">
      <c r="A72" t="s">
        <v>1</v>
      </c>
      <c r="B72" s="1">
        <v>169386</v>
      </c>
      <c r="C72" s="1">
        <v>47412</v>
      </c>
    </row>
    <row r="73" spans="1:26" x14ac:dyDescent="0.3">
      <c r="A73" t="s">
        <v>2</v>
      </c>
      <c r="B73" s="1">
        <v>112934</v>
      </c>
      <c r="C73" s="1">
        <v>35355</v>
      </c>
    </row>
    <row r="74" spans="1:26" x14ac:dyDescent="0.3">
      <c r="A74" t="s">
        <v>3</v>
      </c>
      <c r="B74" s="1">
        <v>72043</v>
      </c>
      <c r="C74" s="1">
        <v>11156</v>
      </c>
    </row>
    <row r="75" spans="1:26" x14ac:dyDescent="0.3">
      <c r="A75" t="s">
        <v>5</v>
      </c>
      <c r="B75" s="1">
        <v>32708</v>
      </c>
      <c r="C75" s="1">
        <v>22293</v>
      </c>
    </row>
    <row r="76" spans="1:26" x14ac:dyDescent="0.3">
      <c r="A76" t="s">
        <v>6</v>
      </c>
      <c r="B76" s="1">
        <v>24463</v>
      </c>
      <c r="C76" s="1">
        <v>9849</v>
      </c>
    </row>
    <row r="77" spans="1:26" x14ac:dyDescent="0.3">
      <c r="A77" t="s">
        <v>4</v>
      </c>
      <c r="B77" s="1">
        <v>18656</v>
      </c>
      <c r="C77" s="1">
        <v>16072</v>
      </c>
    </row>
    <row r="78" spans="1:26" x14ac:dyDescent="0.3">
      <c r="A78" t="s">
        <v>12</v>
      </c>
      <c r="B78" s="1">
        <v>15503</v>
      </c>
      <c r="C78" s="1">
        <v>14045</v>
      </c>
    </row>
    <row r="79" spans="1:26" x14ac:dyDescent="0.3">
      <c r="A79" t="s">
        <v>24</v>
      </c>
      <c r="B79" s="1">
        <v>13311</v>
      </c>
      <c r="C79" s="1">
        <v>7566</v>
      </c>
    </row>
    <row r="80" spans="1:26" x14ac:dyDescent="0.3">
      <c r="A80" t="s">
        <v>7</v>
      </c>
      <c r="B80" s="1">
        <v>9101</v>
      </c>
      <c r="C80" s="1">
        <v>2167</v>
      </c>
    </row>
    <row r="81" spans="1:3" x14ac:dyDescent="0.3">
      <c r="A81" t="s">
        <v>11</v>
      </c>
      <c r="B81" s="1">
        <v>8934</v>
      </c>
      <c r="C81" s="1">
        <v>715</v>
      </c>
    </row>
    <row r="82" spans="1:3" x14ac:dyDescent="0.3">
      <c r="A82" t="s">
        <v>15</v>
      </c>
      <c r="B82" s="1">
        <v>7507</v>
      </c>
      <c r="C82" s="1">
        <v>4535</v>
      </c>
    </row>
    <row r="83" spans="1:3" x14ac:dyDescent="0.3">
      <c r="A83" t="s">
        <v>8</v>
      </c>
      <c r="B83" s="1">
        <v>3817</v>
      </c>
      <c r="C83" s="1">
        <v>0</v>
      </c>
    </row>
    <row r="84" spans="1:3" x14ac:dyDescent="0.3">
      <c r="A84" t="s">
        <v>20</v>
      </c>
      <c r="B84" s="1">
        <v>733</v>
      </c>
      <c r="C84" s="1">
        <v>6741</v>
      </c>
    </row>
    <row r="85" spans="1:3" x14ac:dyDescent="0.3">
      <c r="A85" t="s">
        <v>14</v>
      </c>
      <c r="B85" s="1">
        <v>508</v>
      </c>
      <c r="C85" s="1">
        <v>4413</v>
      </c>
    </row>
    <row r="86" spans="1:3" x14ac:dyDescent="0.3">
      <c r="A86" t="s">
        <v>10</v>
      </c>
      <c r="B86" s="1">
        <v>5</v>
      </c>
      <c r="C86" s="1">
        <v>0</v>
      </c>
    </row>
    <row r="87" spans="1:3" x14ac:dyDescent="0.3">
      <c r="A87" t="s">
        <v>9</v>
      </c>
      <c r="B87" s="1">
        <v>4</v>
      </c>
      <c r="C87" s="1">
        <v>4</v>
      </c>
    </row>
    <row r="88" spans="1:3" x14ac:dyDescent="0.3">
      <c r="A88" s="21" t="s">
        <v>25</v>
      </c>
      <c r="B88" s="23"/>
      <c r="C88" s="22"/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88"/>
  <sheetViews>
    <sheetView topLeftCell="A62" workbookViewId="0">
      <selection activeCell="C87" sqref="C87"/>
    </sheetView>
  </sheetViews>
  <sheetFormatPr defaultRowHeight="14.4" x14ac:dyDescent="0.3"/>
  <cols>
    <col min="1" max="1" width="14.44140625" customWidth="1"/>
    <col min="2" max="3" width="10.33203125" customWidth="1"/>
  </cols>
  <sheetData>
    <row r="1" spans="1:2" ht="21" x14ac:dyDescent="0.4">
      <c r="A1" s="20" t="s">
        <v>17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57744</v>
      </c>
    </row>
    <row r="5" spans="1:2" x14ac:dyDescent="0.3">
      <c r="A5" t="s">
        <v>1</v>
      </c>
      <c r="B5" s="1">
        <v>20972</v>
      </c>
    </row>
    <row r="6" spans="1:2" x14ac:dyDescent="0.3">
      <c r="A6" t="s">
        <v>3</v>
      </c>
      <c r="B6" s="1">
        <v>15302</v>
      </c>
    </row>
    <row r="7" spans="1:2" x14ac:dyDescent="0.3">
      <c r="A7" t="s">
        <v>2</v>
      </c>
      <c r="B7" s="1">
        <v>9285</v>
      </c>
    </row>
    <row r="8" spans="1:2" x14ac:dyDescent="0.3">
      <c r="A8" t="s">
        <v>7</v>
      </c>
      <c r="B8" s="1">
        <v>7241</v>
      </c>
    </row>
    <row r="9" spans="1:2" x14ac:dyDescent="0.3">
      <c r="A9" t="s">
        <v>5</v>
      </c>
      <c r="B9" s="1">
        <v>2879</v>
      </c>
    </row>
    <row r="10" spans="1:2" x14ac:dyDescent="0.3">
      <c r="A10" t="s">
        <v>8</v>
      </c>
      <c r="B10" s="1">
        <v>1636</v>
      </c>
    </row>
    <row r="11" spans="1:2" x14ac:dyDescent="0.3">
      <c r="A11" t="s">
        <v>14</v>
      </c>
      <c r="B11" s="1">
        <v>470</v>
      </c>
    </row>
    <row r="12" spans="1:2" x14ac:dyDescent="0.3">
      <c r="A12" t="s">
        <v>24</v>
      </c>
      <c r="B12" s="1">
        <v>220</v>
      </c>
    </row>
    <row r="13" spans="1:2" x14ac:dyDescent="0.3">
      <c r="A13" t="s">
        <v>4</v>
      </c>
      <c r="B13" s="1">
        <v>179</v>
      </c>
    </row>
    <row r="14" spans="1:2" x14ac:dyDescent="0.3">
      <c r="A14" t="s">
        <v>11</v>
      </c>
      <c r="B14" s="1">
        <v>160</v>
      </c>
    </row>
    <row r="15" spans="1:2" x14ac:dyDescent="0.3">
      <c r="A15" t="s">
        <v>20</v>
      </c>
      <c r="B15" s="1">
        <v>83</v>
      </c>
    </row>
    <row r="16" spans="1:2" x14ac:dyDescent="0.3">
      <c r="A16" t="s">
        <v>9</v>
      </c>
      <c r="B16" s="1">
        <v>4</v>
      </c>
    </row>
    <row r="17" spans="1:2" x14ac:dyDescent="0.3">
      <c r="A17" t="s">
        <v>15</v>
      </c>
      <c r="B17" s="1">
        <v>4</v>
      </c>
    </row>
    <row r="18" spans="1:2" x14ac:dyDescent="0.3">
      <c r="A18" t="s">
        <v>6</v>
      </c>
      <c r="B18" s="1">
        <v>4</v>
      </c>
    </row>
    <row r="19" spans="1:2" x14ac:dyDescent="0.3">
      <c r="A19" t="s">
        <v>10</v>
      </c>
      <c r="B19" s="1">
        <v>4</v>
      </c>
    </row>
    <row r="20" spans="1:2" x14ac:dyDescent="0.3">
      <c r="A20" t="s">
        <v>12</v>
      </c>
      <c r="B20" s="1">
        <v>0</v>
      </c>
    </row>
    <row r="22" spans="1:2" x14ac:dyDescent="0.3">
      <c r="B22" s="1"/>
    </row>
    <row r="23" spans="1:2" x14ac:dyDescent="0.3">
      <c r="B23" s="1"/>
    </row>
    <row r="24" spans="1:2" x14ac:dyDescent="0.3">
      <c r="A24" s="7" t="s">
        <v>25</v>
      </c>
      <c r="B24" s="8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ht="21" x14ac:dyDescent="0.4">
      <c r="A33" s="20"/>
      <c r="B33" s="1"/>
    </row>
    <row r="34" spans="1:10" ht="18" x14ac:dyDescent="0.35">
      <c r="A34" s="27" t="s">
        <v>16</v>
      </c>
    </row>
    <row r="35" spans="1:10" x14ac:dyDescent="0.3">
      <c r="A35" t="s">
        <v>28</v>
      </c>
      <c r="B35" s="1" t="s">
        <v>29</v>
      </c>
    </row>
    <row r="36" spans="1:10" x14ac:dyDescent="0.3">
      <c r="A36" t="s">
        <v>0</v>
      </c>
      <c r="B36" s="1">
        <v>1103576</v>
      </c>
    </row>
    <row r="37" spans="1:10" x14ac:dyDescent="0.3">
      <c r="A37" t="s">
        <v>1</v>
      </c>
      <c r="B37" s="1">
        <v>195802</v>
      </c>
      <c r="C37" t="s">
        <v>23</v>
      </c>
    </row>
    <row r="38" spans="1:10" x14ac:dyDescent="0.3">
      <c r="A38" t="s">
        <v>2</v>
      </c>
      <c r="B38" s="1">
        <v>138940</v>
      </c>
    </row>
    <row r="39" spans="1:10" x14ac:dyDescent="0.3">
      <c r="A39" t="s">
        <v>3</v>
      </c>
      <c r="B39" s="1">
        <v>67897</v>
      </c>
    </row>
    <row r="40" spans="1:10" x14ac:dyDescent="0.3">
      <c r="A40" t="s">
        <v>5</v>
      </c>
      <c r="B40" s="1">
        <v>52115</v>
      </c>
      <c r="J40" t="s">
        <v>13</v>
      </c>
    </row>
    <row r="41" spans="1:10" x14ac:dyDescent="0.3">
      <c r="A41" t="s">
        <v>4</v>
      </c>
      <c r="B41" s="1">
        <v>34547</v>
      </c>
    </row>
    <row r="42" spans="1:10" x14ac:dyDescent="0.3">
      <c r="A42" t="s">
        <v>6</v>
      </c>
      <c r="B42" s="1">
        <v>34300</v>
      </c>
    </row>
    <row r="43" spans="1:10" x14ac:dyDescent="0.3">
      <c r="A43" t="s">
        <v>12</v>
      </c>
      <c r="B43" s="1">
        <v>29504</v>
      </c>
    </row>
    <row r="44" spans="1:10" x14ac:dyDescent="0.3">
      <c r="A44" t="s">
        <v>24</v>
      </c>
      <c r="B44" s="1">
        <v>20656</v>
      </c>
    </row>
    <row r="45" spans="1:10" x14ac:dyDescent="0.3">
      <c r="A45" t="s">
        <v>22</v>
      </c>
      <c r="B45" s="1">
        <v>12038</v>
      </c>
    </row>
    <row r="46" spans="1:10" x14ac:dyDescent="0.3">
      <c r="A46" t="s">
        <v>11</v>
      </c>
      <c r="B46" s="1">
        <v>9261</v>
      </c>
    </row>
    <row r="47" spans="1:10" x14ac:dyDescent="0.3">
      <c r="A47" t="s">
        <v>20</v>
      </c>
      <c r="B47" s="1">
        <v>7185</v>
      </c>
    </row>
    <row r="48" spans="1:10" x14ac:dyDescent="0.3">
      <c r="A48" t="s">
        <v>14</v>
      </c>
      <c r="B48" s="1">
        <v>4437</v>
      </c>
    </row>
    <row r="49" spans="1:2" x14ac:dyDescent="0.3">
      <c r="A49" t="s">
        <v>7</v>
      </c>
      <c r="B49" s="1">
        <v>4007</v>
      </c>
    </row>
    <row r="50" spans="1:2" x14ac:dyDescent="0.3">
      <c r="A50" t="s">
        <v>8</v>
      </c>
      <c r="B50" s="1">
        <v>2157</v>
      </c>
    </row>
    <row r="51" spans="1:2" x14ac:dyDescent="0.3">
      <c r="A51" t="s">
        <v>9</v>
      </c>
      <c r="B51" s="1">
        <v>4</v>
      </c>
    </row>
    <row r="52" spans="1:2" x14ac:dyDescent="0.3">
      <c r="A52" t="s">
        <v>10</v>
      </c>
      <c r="B52" s="1">
        <v>0</v>
      </c>
    </row>
    <row r="53" spans="1:2" hidden="1" x14ac:dyDescent="0.3"/>
    <row r="54" spans="1:2" hidden="1" x14ac:dyDescent="0.3">
      <c r="B54" s="1"/>
    </row>
    <row r="55" spans="1:2" hidden="1" x14ac:dyDescent="0.3">
      <c r="B55" s="1"/>
    </row>
    <row r="56" spans="1:2" x14ac:dyDescent="0.3">
      <c r="A56" s="11" t="s">
        <v>21</v>
      </c>
      <c r="B56" s="12"/>
    </row>
    <row r="58" spans="1:2" x14ac:dyDescent="0.3">
      <c r="A58" s="10"/>
      <c r="B58" s="9"/>
    </row>
    <row r="68" spans="1:23" ht="21" x14ac:dyDescent="0.4">
      <c r="A68" s="20" t="s">
        <v>33</v>
      </c>
    </row>
    <row r="69" spans="1:23" ht="21" x14ac:dyDescent="0.4">
      <c r="A69" s="20"/>
    </row>
    <row r="71" spans="1:23" x14ac:dyDescent="0.3">
      <c r="A71" t="s">
        <v>28</v>
      </c>
      <c r="B71" s="29" t="s">
        <v>34</v>
      </c>
      <c r="C71" s="1" t="s">
        <v>35</v>
      </c>
    </row>
    <row r="72" spans="1:23" x14ac:dyDescent="0.3">
      <c r="A72" t="s">
        <v>0</v>
      </c>
      <c r="B72" s="1">
        <v>57744</v>
      </c>
      <c r="C72" s="1">
        <v>1103576</v>
      </c>
      <c r="W72" t="s">
        <v>18</v>
      </c>
    </row>
    <row r="73" spans="1:23" x14ac:dyDescent="0.3">
      <c r="A73" t="s">
        <v>1</v>
      </c>
      <c r="B73" s="1">
        <v>20972</v>
      </c>
      <c r="C73" s="1">
        <v>195802</v>
      </c>
    </row>
    <row r="74" spans="1:23" x14ac:dyDescent="0.3">
      <c r="A74" t="s">
        <v>3</v>
      </c>
      <c r="B74" s="1">
        <v>15302</v>
      </c>
      <c r="C74" s="1">
        <v>67897</v>
      </c>
    </row>
    <row r="75" spans="1:23" x14ac:dyDescent="0.3">
      <c r="A75" t="s">
        <v>2</v>
      </c>
      <c r="B75" s="1">
        <v>9285</v>
      </c>
      <c r="C75" s="1">
        <v>138940</v>
      </c>
    </row>
    <row r="76" spans="1:23" x14ac:dyDescent="0.3">
      <c r="A76" t="s">
        <v>7</v>
      </c>
      <c r="B76" s="1">
        <v>7241</v>
      </c>
      <c r="C76" s="1">
        <v>4007</v>
      </c>
    </row>
    <row r="77" spans="1:23" x14ac:dyDescent="0.3">
      <c r="A77" t="s">
        <v>5</v>
      </c>
      <c r="B77" s="1">
        <v>2879</v>
      </c>
      <c r="C77" s="1">
        <v>52115</v>
      </c>
    </row>
    <row r="78" spans="1:23" x14ac:dyDescent="0.3">
      <c r="A78" t="s">
        <v>8</v>
      </c>
      <c r="B78" s="1">
        <v>1636</v>
      </c>
      <c r="C78" s="1">
        <v>2157</v>
      </c>
    </row>
    <row r="79" spans="1:23" x14ac:dyDescent="0.3">
      <c r="A79" t="s">
        <v>14</v>
      </c>
      <c r="B79" s="1">
        <v>470</v>
      </c>
      <c r="C79" s="1">
        <v>4437</v>
      </c>
    </row>
    <row r="80" spans="1:23" x14ac:dyDescent="0.3">
      <c r="A80" t="s">
        <v>24</v>
      </c>
      <c r="B80" s="1">
        <v>220</v>
      </c>
      <c r="C80" s="1">
        <v>20656</v>
      </c>
    </row>
    <row r="81" spans="1:3" x14ac:dyDescent="0.3">
      <c r="A81" t="s">
        <v>4</v>
      </c>
      <c r="B81" s="1">
        <v>179</v>
      </c>
      <c r="C81" s="1">
        <v>34547</v>
      </c>
    </row>
    <row r="82" spans="1:3" x14ac:dyDescent="0.3">
      <c r="A82" t="s">
        <v>11</v>
      </c>
      <c r="B82" s="1">
        <v>160</v>
      </c>
      <c r="C82" s="1">
        <v>9261</v>
      </c>
    </row>
    <row r="83" spans="1:3" x14ac:dyDescent="0.3">
      <c r="A83" t="s">
        <v>20</v>
      </c>
      <c r="B83" s="1">
        <v>83</v>
      </c>
      <c r="C83" s="1">
        <v>7185</v>
      </c>
    </row>
    <row r="84" spans="1:3" x14ac:dyDescent="0.3">
      <c r="A84" t="s">
        <v>9</v>
      </c>
      <c r="B84" s="1">
        <v>4</v>
      </c>
      <c r="C84" s="1">
        <v>4</v>
      </c>
    </row>
    <row r="85" spans="1:3" x14ac:dyDescent="0.3">
      <c r="A85" t="s">
        <v>15</v>
      </c>
      <c r="B85" s="1">
        <v>4</v>
      </c>
      <c r="C85" s="1">
        <v>12038</v>
      </c>
    </row>
    <row r="86" spans="1:3" x14ac:dyDescent="0.3">
      <c r="A86" t="s">
        <v>6</v>
      </c>
      <c r="B86" s="1">
        <v>4</v>
      </c>
      <c r="C86" s="1">
        <v>34300</v>
      </c>
    </row>
    <row r="87" spans="1:3" x14ac:dyDescent="0.3">
      <c r="A87" t="s">
        <v>10</v>
      </c>
      <c r="B87" s="1">
        <v>4</v>
      </c>
      <c r="C87" s="28">
        <v>0</v>
      </c>
    </row>
    <row r="88" spans="1:3" x14ac:dyDescent="0.3">
      <c r="A88" t="s">
        <v>12</v>
      </c>
      <c r="B88" s="1">
        <v>0</v>
      </c>
      <c r="C88" s="1">
        <v>29504</v>
      </c>
    </row>
  </sheetData>
  <sortState xmlns:xlrd2="http://schemas.microsoft.com/office/spreadsheetml/2017/richdata2" ref="A36:B52">
    <sortCondition descending="1" ref="B36:B52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topLeftCell="A6" workbookViewId="0">
      <selection activeCell="C24" sqref="C24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40</v>
      </c>
    </row>
    <row r="3" spans="1:2" x14ac:dyDescent="0.3">
      <c r="A3" t="s">
        <v>28</v>
      </c>
      <c r="B3" s="1" t="s">
        <v>31</v>
      </c>
    </row>
    <row r="4" spans="1:2" x14ac:dyDescent="0.3">
      <c r="A4" t="s">
        <v>0</v>
      </c>
      <c r="B4" s="1">
        <v>9003</v>
      </c>
    </row>
    <row r="5" spans="1:2" x14ac:dyDescent="0.3">
      <c r="A5" t="s">
        <v>1</v>
      </c>
      <c r="B5" s="1">
        <v>2032</v>
      </c>
    </row>
    <row r="6" spans="1:2" x14ac:dyDescent="0.3">
      <c r="A6" t="s">
        <v>2</v>
      </c>
      <c r="B6" s="1">
        <v>1181</v>
      </c>
    </row>
    <row r="7" spans="1:2" x14ac:dyDescent="0.3">
      <c r="A7" t="s">
        <v>3</v>
      </c>
      <c r="B7" s="1">
        <v>1088</v>
      </c>
    </row>
    <row r="8" spans="1:2" x14ac:dyDescent="0.3">
      <c r="A8" t="s">
        <v>11</v>
      </c>
      <c r="B8" s="1">
        <v>770</v>
      </c>
    </row>
    <row r="9" spans="1:2" x14ac:dyDescent="0.3">
      <c r="A9" t="s">
        <v>5</v>
      </c>
      <c r="B9" s="1">
        <v>525</v>
      </c>
    </row>
    <row r="10" spans="1:2" x14ac:dyDescent="0.3">
      <c r="A10" t="s">
        <v>6</v>
      </c>
      <c r="B10" s="1">
        <v>516</v>
      </c>
    </row>
    <row r="11" spans="1:2" x14ac:dyDescent="0.3">
      <c r="A11" t="s">
        <v>12</v>
      </c>
      <c r="B11" s="1">
        <v>501</v>
      </c>
    </row>
    <row r="12" spans="1:2" x14ac:dyDescent="0.3">
      <c r="A12" t="s">
        <v>20</v>
      </c>
      <c r="B12" s="1">
        <v>438</v>
      </c>
    </row>
    <row r="13" spans="1:2" x14ac:dyDescent="0.3">
      <c r="A13" t="s">
        <v>4</v>
      </c>
      <c r="B13" s="1">
        <v>310</v>
      </c>
    </row>
    <row r="14" spans="1:2" x14ac:dyDescent="0.3">
      <c r="A14" t="s">
        <v>7</v>
      </c>
      <c r="B14" s="1">
        <v>260</v>
      </c>
    </row>
    <row r="15" spans="1:2" x14ac:dyDescent="0.3">
      <c r="A15" t="s">
        <v>24</v>
      </c>
      <c r="B15" s="1">
        <v>238</v>
      </c>
    </row>
    <row r="16" spans="1:2" x14ac:dyDescent="0.3">
      <c r="A16" t="s">
        <v>15</v>
      </c>
      <c r="B16" s="1">
        <v>109</v>
      </c>
    </row>
    <row r="17" spans="1:2" x14ac:dyDescent="0.3">
      <c r="A17" t="s">
        <v>9</v>
      </c>
      <c r="B17" s="1">
        <v>109</v>
      </c>
    </row>
    <row r="18" spans="1:2" x14ac:dyDescent="0.3">
      <c r="A18" t="s">
        <v>8</v>
      </c>
      <c r="B18" s="1">
        <v>66</v>
      </c>
    </row>
    <row r="19" spans="1:2" x14ac:dyDescent="0.3">
      <c r="A19" t="s">
        <v>14</v>
      </c>
      <c r="B19" s="1">
        <v>54</v>
      </c>
    </row>
    <row r="20" spans="1:2" x14ac:dyDescent="0.3">
      <c r="A20" t="s">
        <v>10</v>
      </c>
      <c r="B20" s="1">
        <v>24</v>
      </c>
    </row>
    <row r="21" spans="1:2" hidden="1" x14ac:dyDescent="0.3"/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19</v>
      </c>
      <c r="B24" s="8">
        <f>SUBTOTAL(9,B4:B23)</f>
        <v>17224</v>
      </c>
    </row>
    <row r="25" spans="1:2" x14ac:dyDescent="0.3">
      <c r="B25" t="s">
        <v>18</v>
      </c>
    </row>
    <row r="31" spans="1:2" x14ac:dyDescent="0.3">
      <c r="B31" t="s">
        <v>23</v>
      </c>
    </row>
    <row r="33" spans="5:5" x14ac:dyDescent="0.3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Z38"/>
  <sheetViews>
    <sheetView topLeftCell="A13" workbookViewId="0">
      <selection activeCell="B10" sqref="B10"/>
    </sheetView>
  </sheetViews>
  <sheetFormatPr defaultRowHeight="14.4" x14ac:dyDescent="0.3"/>
  <cols>
    <col min="1" max="1" width="14.44140625" customWidth="1"/>
    <col min="2" max="2" width="10.109375" style="14" bestFit="1" customWidth="1"/>
  </cols>
  <sheetData>
    <row r="1" spans="1:26" ht="21" x14ac:dyDescent="0.4">
      <c r="A1" s="20" t="s">
        <v>41</v>
      </c>
    </row>
    <row r="3" spans="1:26" x14ac:dyDescent="0.3">
      <c r="A3" t="s">
        <v>28</v>
      </c>
      <c r="B3" s="14" t="s">
        <v>32</v>
      </c>
      <c r="C3" t="s">
        <v>36</v>
      </c>
    </row>
    <row r="4" spans="1:26" x14ac:dyDescent="0.3">
      <c r="A4" t="s">
        <v>0</v>
      </c>
      <c r="B4" s="14">
        <v>2773.31</v>
      </c>
    </row>
    <row r="5" spans="1:26" ht="15" thickBot="1" x14ac:dyDescent="0.35">
      <c r="A5" t="s">
        <v>3</v>
      </c>
      <c r="B5" s="14">
        <v>482.69</v>
      </c>
    </row>
    <row r="6" spans="1:26" ht="18.600000000000001" thickBot="1" x14ac:dyDescent="0.35">
      <c r="A6" t="s">
        <v>1</v>
      </c>
      <c r="B6" s="14">
        <v>476.63799999999998</v>
      </c>
      <c r="Z6" s="16"/>
    </row>
    <row r="7" spans="1:26" ht="18.600000000000001" thickBot="1" x14ac:dyDescent="0.35">
      <c r="A7" t="s">
        <v>24</v>
      </c>
      <c r="B7" s="14">
        <v>231.47</v>
      </c>
      <c r="Z7" s="17"/>
    </row>
    <row r="8" spans="1:26" ht="18.600000000000001" thickBot="1" x14ac:dyDescent="0.35">
      <c r="A8" t="s">
        <v>20</v>
      </c>
      <c r="B8" s="14">
        <v>44</v>
      </c>
      <c r="Z8" s="17"/>
    </row>
    <row r="9" spans="1:26" ht="18.600000000000001" thickBot="1" x14ac:dyDescent="0.35">
      <c r="A9" t="s">
        <v>5</v>
      </c>
      <c r="B9" s="14">
        <v>0.7</v>
      </c>
      <c r="Z9" s="17"/>
    </row>
    <row r="10" spans="1:26" ht="18.600000000000001" thickBot="1" x14ac:dyDescent="0.35">
      <c r="A10" t="s">
        <v>12</v>
      </c>
      <c r="B10" s="14">
        <v>0.20300000000000001</v>
      </c>
      <c r="Z10" s="17"/>
    </row>
    <row r="11" spans="1:26" ht="18.600000000000001" thickBot="1" x14ac:dyDescent="0.35">
      <c r="A11" t="s">
        <v>2</v>
      </c>
      <c r="B11" s="14">
        <v>1E-3</v>
      </c>
      <c r="D11" t="s">
        <v>18</v>
      </c>
      <c r="Z11" s="17"/>
    </row>
    <row r="12" spans="1:26" ht="18.600000000000001" thickBot="1" x14ac:dyDescent="0.35">
      <c r="A12" t="s">
        <v>6</v>
      </c>
      <c r="B12" s="14">
        <v>0</v>
      </c>
      <c r="Z12" s="17"/>
    </row>
    <row r="13" spans="1:26" ht="18.600000000000001" thickBot="1" x14ac:dyDescent="0.35">
      <c r="A13" t="s">
        <v>9</v>
      </c>
      <c r="B13" s="14">
        <v>0</v>
      </c>
      <c r="Z13" s="17"/>
    </row>
    <row r="14" spans="1:26" ht="18.600000000000001" thickBot="1" x14ac:dyDescent="0.35">
      <c r="A14" t="s">
        <v>7</v>
      </c>
      <c r="B14" s="14">
        <v>0</v>
      </c>
      <c r="Z14" s="17"/>
    </row>
    <row r="15" spans="1:26" ht="18.600000000000001" thickBot="1" x14ac:dyDescent="0.35">
      <c r="A15" t="s">
        <v>15</v>
      </c>
      <c r="B15" s="14">
        <v>0</v>
      </c>
      <c r="D15" t="s">
        <v>18</v>
      </c>
      <c r="Z15" s="17"/>
    </row>
    <row r="16" spans="1:26" ht="18.600000000000001" thickBot="1" x14ac:dyDescent="0.35">
      <c r="A16" t="s">
        <v>8</v>
      </c>
      <c r="B16" s="14">
        <v>0</v>
      </c>
      <c r="Z16" s="17"/>
    </row>
    <row r="17" spans="1:26" ht="18.600000000000001" thickBot="1" x14ac:dyDescent="0.35">
      <c r="A17" t="s">
        <v>10</v>
      </c>
      <c r="B17" s="14">
        <v>0</v>
      </c>
      <c r="Z17" s="17"/>
    </row>
    <row r="18" spans="1:26" ht="18.600000000000001" thickBot="1" x14ac:dyDescent="0.35">
      <c r="A18" t="s">
        <v>4</v>
      </c>
      <c r="B18" s="14">
        <v>0</v>
      </c>
      <c r="Z18" s="17"/>
    </row>
    <row r="19" spans="1:26" ht="18.600000000000001" thickBot="1" x14ac:dyDescent="0.35">
      <c r="A19" t="s">
        <v>14</v>
      </c>
      <c r="B19" s="14">
        <v>0</v>
      </c>
      <c r="Z19" s="17"/>
    </row>
    <row r="20" spans="1:26" ht="18.600000000000001" thickBot="1" x14ac:dyDescent="0.35">
      <c r="A20" t="s">
        <v>11</v>
      </c>
      <c r="B20" s="14">
        <v>0</v>
      </c>
      <c r="Z20" s="17"/>
    </row>
    <row r="21" spans="1:26" ht="18" x14ac:dyDescent="0.3">
      <c r="Z21" s="30"/>
    </row>
    <row r="22" spans="1:26" ht="18" x14ac:dyDescent="0.3">
      <c r="Z22" s="30"/>
    </row>
    <row r="25" spans="1:26" x14ac:dyDescent="0.3">
      <c r="A25" s="7" t="s">
        <v>19</v>
      </c>
      <c r="B25" s="24">
        <f>SUM(B4:B24)</f>
        <v>4009.0119999999997</v>
      </c>
    </row>
    <row r="26" spans="1:26" x14ac:dyDescent="0.3">
      <c r="C26" t="s">
        <v>18</v>
      </c>
    </row>
    <row r="27" spans="1:26" x14ac:dyDescent="0.3">
      <c r="D27" t="s">
        <v>18</v>
      </c>
    </row>
    <row r="30" spans="1:26" x14ac:dyDescent="0.3">
      <c r="D30" t="s">
        <v>23</v>
      </c>
    </row>
    <row r="37" spans="2:2" ht="15" thickBot="1" x14ac:dyDescent="0.35"/>
    <row r="38" spans="2:2" ht="15" thickBot="1" x14ac:dyDescent="0.35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zoomScale="90" zoomScaleNormal="90" workbookViewId="0">
      <selection activeCell="I20" sqref="I20"/>
    </sheetView>
  </sheetViews>
  <sheetFormatPr defaultRowHeight="14.4" x14ac:dyDescent="0.3"/>
  <cols>
    <col min="2" max="2" width="17.109375" customWidth="1"/>
    <col min="3" max="3" width="77.44140625" customWidth="1"/>
    <col min="7" max="7" width="10.44140625" bestFit="1" customWidth="1"/>
  </cols>
  <sheetData>
    <row r="1" spans="2:7" ht="21" x14ac:dyDescent="0.4">
      <c r="B1" s="20" t="s">
        <v>44</v>
      </c>
    </row>
    <row r="2" spans="2:7" ht="15.6" customHeight="1" x14ac:dyDescent="0.3">
      <c r="B2" s="2" t="s">
        <v>18</v>
      </c>
      <c r="C2" s="25"/>
    </row>
    <row r="3" spans="2:7" ht="15.6" x14ac:dyDescent="0.3">
      <c r="B3" s="26" t="s">
        <v>42</v>
      </c>
      <c r="C3" s="4">
        <v>1545492</v>
      </c>
      <c r="E3" s="5"/>
      <c r="G3" s="13"/>
    </row>
    <row r="4" spans="2:7" ht="15.6" x14ac:dyDescent="0.3">
      <c r="B4" s="26" t="s">
        <v>43</v>
      </c>
      <c r="C4" s="6">
        <v>1833256</v>
      </c>
      <c r="E4" s="5">
        <f>SUM(C4/C3-1)</f>
        <v>0.18619572278601249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tabSelected="1" zoomScale="85" zoomScaleNormal="85" workbookViewId="0">
      <selection activeCell="G17" sqref="G17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20" t="s">
        <v>45</v>
      </c>
    </row>
    <row r="2" spans="2:7" ht="15.6" x14ac:dyDescent="0.3">
      <c r="B2" s="2" t="s">
        <v>18</v>
      </c>
      <c r="C2" s="3" t="s">
        <v>23</v>
      </c>
    </row>
    <row r="3" spans="2:7" ht="15.6" x14ac:dyDescent="0.3">
      <c r="B3" s="26" t="s">
        <v>46</v>
      </c>
      <c r="C3" s="4">
        <v>1728626</v>
      </c>
      <c r="E3" s="5"/>
    </row>
    <row r="4" spans="2:7" ht="15.6" x14ac:dyDescent="0.3">
      <c r="B4" s="26" t="s">
        <v>43</v>
      </c>
      <c r="C4" s="6">
        <v>1833256</v>
      </c>
      <c r="E4" s="5">
        <f>SUM(C4/C3-1)</f>
        <v>6.052784118716259E-2</v>
      </c>
      <c r="G4" s="13"/>
    </row>
    <row r="22" spans="9:18" x14ac:dyDescent="0.3">
      <c r="R22" t="s">
        <v>18</v>
      </c>
    </row>
    <row r="31" spans="9:18" x14ac:dyDescent="0.3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2019-2024</vt:lpstr>
      <vt:lpstr>Comp pax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2025-02-26T12:55:42Z</dcterms:modified>
</cp:coreProperties>
</file>